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Area Defensor del Cliente y Usuario Bancario\Coordinador\13. Formato de Reconsideracion\"/>
    </mc:Choice>
  </mc:AlternateContent>
  <workbookProtection workbookPassword="CC96" lockStructure="1"/>
  <bookViews>
    <workbookView showSheetTabs="0" xWindow="-120" yWindow="-120" windowWidth="29040" windowHeight="15720" tabRatio="0"/>
  </bookViews>
  <sheets>
    <sheet name="Instrucciones de llenado" sheetId="10" r:id="rId1"/>
    <sheet name="Formato" sheetId="5" r:id="rId2"/>
    <sheet name="Productos y Reclamos" sheetId="11" state="hidden" r:id="rId3"/>
  </sheets>
  <definedNames>
    <definedName name="agencia">'Productos y Reclamos'!$D$2:$D$75</definedName>
    <definedName name="_xlnm.Print_Area" localSheetId="1">Formato!$B$1:$AC$84</definedName>
    <definedName name="_xlnm.Print_Area" localSheetId="0">'Instrucciones de llenado'!$B$1:$L$15</definedName>
    <definedName name="Atención_al_Cliente_y_Servicios_de_Oficina">'Productos y Reclamos'!$M$60:$M$66</definedName>
    <definedName name="Bonos_de_la_Deuda_Pública">'Productos y Reclamos'!$M$198:$M$202</definedName>
    <definedName name="Caja_de_Seguridad">'Productos y Reclamos'!$M$74:$M$79</definedName>
    <definedName name="Cheques">'Productos y Reclamos'!$M$67:$M$73</definedName>
    <definedName name="Cheques_de_Gerencia">'Productos y Reclamos'!$M$80:$M$86</definedName>
    <definedName name="cliente">'Productos y Reclamos'!$I$2:$I$26</definedName>
    <definedName name="Credimujer">'Productos y Reclamos'!$M$168:$M$176</definedName>
    <definedName name="Crédito_Agrícola">'Productos y Reclamos'!$M$105:$M$113</definedName>
    <definedName name="Crédito_al_Consumo">'Productos y Reclamos'!$M$159:$M$167</definedName>
    <definedName name="Crédito_al_Turismo">'Productos y Reclamos'!$M$141:$M$149</definedName>
    <definedName name="Crédito_Comercial">'Productos y Reclamos'!$M$132:$M$140</definedName>
    <definedName name="Crédito_de_Vehículo">'Productos y Reclamos'!$M$96:$M$104</definedName>
    <definedName name="Crédito_Hipotecario">'Productos y Reclamos'!$M$87:$M$95</definedName>
    <definedName name="Crédito_Personal">'Productos y Reclamos'!$M$114:$M$122</definedName>
    <definedName name="Crédito_Salud">'Productos y Reclamos'!$M$150:$M$158</definedName>
    <definedName name="cuenta">'Productos y Reclamos'!$S$2:$S$7</definedName>
    <definedName name="Cuenta_Corriente">'Productos y Reclamos'!$M$177:$M$187</definedName>
    <definedName name="Cuenta_de_Ahorro">'Productos y Reclamos'!$M$188:$M$197</definedName>
    <definedName name="Cuenta_en_Moneda_Extranjera">'Productos y Reclamos'!$M$223:$M$233</definedName>
    <definedName name="Depósitos_a_Plazo_Fijo">'Productos y Reclamos'!$M$210:$M$216</definedName>
    <definedName name="Fideicomiso">'Productos y Reclamos'!$M$217:$M$222</definedName>
    <definedName name="Libreta_de_Ahorro">'Productos y Reclamos'!$M$53:$M$59</definedName>
    <definedName name="Microcrédito">'Productos y Reclamos'!$M$123:$M$131</definedName>
    <definedName name="Operaciones_Cambiarias">'Productos y Reclamos'!$M$203:$M$209</definedName>
    <definedName name="producto">'Productos y Reclamos'!$I$2:$I$26</definedName>
    <definedName name="Tarjeta_Prepagada">'Productos y Reclamos'!$M$36:$M$52</definedName>
    <definedName name="TDC">'Productos y Reclamos'!$M$2:$M$19</definedName>
    <definedName name="TDD">'Productos y Reclamos'!$M$20:$M$35</definedName>
    <definedName name="Tipo">'Productos y Reclamos'!$V$2:$V$10</definedName>
    <definedName name="TipoG">'Productos y Reclamos'!$A$2:$A$6</definedName>
    <definedName name="usuario">'Productos y Reclamos'!$I$30:$I$35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" i="5" l="1"/>
  <c r="U42" i="5" l="1"/>
  <c r="B42" i="5" l="1"/>
  <c r="H36" i="5"/>
  <c r="R23" i="5" l="1"/>
  <c r="F27" i="5"/>
  <c r="F25" i="5"/>
  <c r="H38" i="5"/>
  <c r="R44" i="5" l="1"/>
  <c r="D44" i="5"/>
  <c r="N8" i="5" l="1"/>
  <c r="V10" i="5" s="1"/>
  <c r="B10" i="5" l="1"/>
  <c r="R42" i="5" l="1"/>
  <c r="AL1" i="5" l="1"/>
</calcChain>
</file>

<file path=xl/sharedStrings.xml><?xml version="1.0" encoding="utf-8"?>
<sst xmlns="http://schemas.openxmlformats.org/spreadsheetml/2006/main" count="1626" uniqueCount="340">
  <si>
    <t xml:space="preserve">INFORMACIÓN DEL RECLAMANTE </t>
  </si>
  <si>
    <t>Casa</t>
  </si>
  <si>
    <t>Trabajo</t>
  </si>
  <si>
    <t>Región</t>
  </si>
  <si>
    <t>INFORMACIÓN DE LA MATERIA A RECLAMAR</t>
  </si>
  <si>
    <t>Productos</t>
  </si>
  <si>
    <t>Agencia</t>
  </si>
  <si>
    <t>Estado</t>
  </si>
  <si>
    <t>-</t>
  </si>
  <si>
    <t>Código</t>
  </si>
  <si>
    <t>TDC</t>
  </si>
  <si>
    <t>Monto cargado y no dispensado en ATM’S</t>
  </si>
  <si>
    <t>En Trámite</t>
  </si>
  <si>
    <t>Presunto Anatocismo</t>
  </si>
  <si>
    <t>Procedente</t>
  </si>
  <si>
    <t>Consumos o Montos No Reconocidos</t>
  </si>
  <si>
    <t>No Procedente</t>
  </si>
  <si>
    <t>Tarjetas Retenidas en ATM´S (Exterior)</t>
  </si>
  <si>
    <t>Parcialmente Procedente</t>
  </si>
  <si>
    <t>Negativa de Otorgamiento/Apertura/Adjudicación</t>
  </si>
  <si>
    <t>Presunta Inclusión y/o Calificación Indebida en el SICRI</t>
  </si>
  <si>
    <t>Tasas, Tarifas y Comisiones</t>
  </si>
  <si>
    <t>Presunto Bloqueo o Cancelación</t>
  </si>
  <si>
    <t>Retraso en Envío de Correspondencia</t>
  </si>
  <si>
    <t>TDD</t>
  </si>
  <si>
    <t>Débitos No Reconocidos</t>
  </si>
  <si>
    <t>Transferencia No Reconocida</t>
  </si>
  <si>
    <t>Prepagada</t>
  </si>
  <si>
    <t>Presunta Negativa de Entrega de Haberes</t>
  </si>
  <si>
    <t>Operaciones No Acreditadas</t>
  </si>
  <si>
    <t>Funcionamiento Inadecuado de Sistemas</t>
  </si>
  <si>
    <t>Presunto Robo o Hurto</t>
  </si>
  <si>
    <t>Atención Indebida al Público</t>
  </si>
  <si>
    <t>Indebida Atención Preferencial</t>
  </si>
  <si>
    <t>Funcionamiento Inadecuado de Oficinas</t>
  </si>
  <si>
    <t>Falta de Insumos</t>
  </si>
  <si>
    <t>Cheques</t>
  </si>
  <si>
    <t>Presunto Pago Indebido</t>
  </si>
  <si>
    <t>Microcrédito</t>
  </si>
  <si>
    <t>Remesa Familiar</t>
  </si>
  <si>
    <t>Presunto Sobregiro Cupo CADIVI</t>
  </si>
  <si>
    <t>Fideicomiso</t>
  </si>
  <si>
    <t>Atención_al_Cliente_y_Servicios_de_Oficina</t>
  </si>
  <si>
    <t>IVR_o_Interactive_Voice_Response</t>
  </si>
  <si>
    <t>E</t>
  </si>
  <si>
    <t>G</t>
  </si>
  <si>
    <t>J</t>
  </si>
  <si>
    <t>P</t>
  </si>
  <si>
    <t>V</t>
  </si>
  <si>
    <t>Visa Platinum</t>
  </si>
  <si>
    <t>N°</t>
  </si>
  <si>
    <t>Descripción de hechos materia de éste reclamo 
(Describir números de transacciones objetos del reclamo, nombre del comercio y fecha de ocurrencia de la operación reclamada)</t>
  </si>
  <si>
    <t>Petición Concreta que se somete al conocimiento y resolución del Defensor del Cliente y Usuario Bancario</t>
  </si>
  <si>
    <t>Cliente</t>
  </si>
  <si>
    <t>Usuario</t>
  </si>
  <si>
    <t>Siguiente…</t>
  </si>
  <si>
    <t>Depositos_a_Plazo_Fijo</t>
  </si>
  <si>
    <t>Cuenta Corriente</t>
  </si>
  <si>
    <t>Cuenta de Ahorro</t>
  </si>
  <si>
    <t>Reclamo</t>
  </si>
  <si>
    <t>Monto Reclamado  (H42)</t>
  </si>
  <si>
    <t>Número de TDC (H44)</t>
  </si>
  <si>
    <t>Tipo de Tarjeta (V44)</t>
  </si>
  <si>
    <t>Número de TDD (P42)</t>
  </si>
  <si>
    <t>Número de Cuenta 
(por crear)</t>
  </si>
  <si>
    <t>Número de Cheque
(por crear)</t>
  </si>
  <si>
    <t>SI</t>
  </si>
  <si>
    <t>Libreta de Ahorro</t>
  </si>
  <si>
    <t>Internet Banking</t>
  </si>
  <si>
    <t>Cheques de Gerencia</t>
  </si>
  <si>
    <t>Crédito Hipotecario</t>
  </si>
  <si>
    <t>Crédito Agrícola</t>
  </si>
  <si>
    <t>Crédito Personal</t>
  </si>
  <si>
    <t>Crédito Comercial</t>
  </si>
  <si>
    <t>Crédito al Turismo</t>
  </si>
  <si>
    <t>Bonos de la Deuda Pública</t>
  </si>
  <si>
    <t>Operaciones Cambiarias</t>
  </si>
  <si>
    <t>Depósitos a Plazo Fijo</t>
  </si>
  <si>
    <t>IVR o Interactive Voice Response</t>
  </si>
  <si>
    <t>FORMALIZACIÓN DE LA RECONSIDERACIÓN</t>
  </si>
  <si>
    <t>0010</t>
  </si>
  <si>
    <t>0029</t>
  </si>
  <si>
    <t>0032</t>
  </si>
  <si>
    <t>0034</t>
  </si>
  <si>
    <t>0040</t>
  </si>
  <si>
    <t>0041</t>
  </si>
  <si>
    <t>0046</t>
  </si>
  <si>
    <t>0047</t>
  </si>
  <si>
    <t>0048</t>
  </si>
  <si>
    <t>0049</t>
  </si>
  <si>
    <t>0053</t>
  </si>
  <si>
    <t>0102</t>
  </si>
  <si>
    <t>0110</t>
  </si>
  <si>
    <t>0007</t>
  </si>
  <si>
    <t>0013</t>
  </si>
  <si>
    <t>0017</t>
  </si>
  <si>
    <t>0019</t>
  </si>
  <si>
    <t>0020</t>
  </si>
  <si>
    <t>0023</t>
  </si>
  <si>
    <t>0060</t>
  </si>
  <si>
    <t>0063</t>
  </si>
  <si>
    <t>0064</t>
  </si>
  <si>
    <t>0104</t>
  </si>
  <si>
    <t>0062</t>
  </si>
  <si>
    <t>0070</t>
  </si>
  <si>
    <t>0072</t>
  </si>
  <si>
    <t>0073</t>
  </si>
  <si>
    <t>0075</t>
  </si>
  <si>
    <t>0076</t>
  </si>
  <si>
    <t>0078</t>
  </si>
  <si>
    <t>0080</t>
  </si>
  <si>
    <t>0081</t>
  </si>
  <si>
    <t>0091</t>
  </si>
  <si>
    <t>0092</t>
  </si>
  <si>
    <t>0105</t>
  </si>
  <si>
    <t>0111</t>
  </si>
  <si>
    <t>0120</t>
  </si>
  <si>
    <t>0012</t>
  </si>
  <si>
    <t>0087</t>
  </si>
  <si>
    <t>0089</t>
  </si>
  <si>
    <t>0090</t>
  </si>
  <si>
    <t>0113</t>
  </si>
  <si>
    <t>0114</t>
  </si>
  <si>
    <t>0082</t>
  </si>
  <si>
    <t>0083</t>
  </si>
  <si>
    <t>0085</t>
  </si>
  <si>
    <t>0088</t>
  </si>
  <si>
    <t>0097</t>
  </si>
  <si>
    <t>0027</t>
  </si>
  <si>
    <t>0042</t>
  </si>
  <si>
    <t>0044</t>
  </si>
  <si>
    <t>0050</t>
  </si>
  <si>
    <t>0051</t>
  </si>
  <si>
    <t>0052</t>
  </si>
  <si>
    <t>0055</t>
  </si>
  <si>
    <t>0056</t>
  </si>
  <si>
    <t>0066</t>
  </si>
  <si>
    <t>0069</t>
  </si>
  <si>
    <t>0093</t>
  </si>
  <si>
    <t>0106</t>
  </si>
  <si>
    <t>0108</t>
  </si>
  <si>
    <t>0109</t>
  </si>
  <si>
    <t>0117</t>
  </si>
  <si>
    <t>0026</t>
  </si>
  <si>
    <t>0033</t>
  </si>
  <si>
    <t>0035</t>
  </si>
  <si>
    <t>0037</t>
  </si>
  <si>
    <t>0095</t>
  </si>
  <si>
    <t>0099</t>
  </si>
  <si>
    <t>Colocar Departamento/Servicio</t>
  </si>
  <si>
    <t>INFORMACIÓN DE LA AGENCIA, DEPARTAMENTO O SERVICIO DEL BANCO OBJETO DEL RECLAMO</t>
  </si>
  <si>
    <t>a.   Información del reclamante (Cliente o Usuario).</t>
  </si>
  <si>
    <t>Tipo de reclamo</t>
  </si>
  <si>
    <t>Tarjetas Retenidas en ATM´S (Nacional)</t>
  </si>
  <si>
    <t>Atención al Cliente y Servicios de Oficina</t>
  </si>
  <si>
    <t>Caja de Seguridad</t>
  </si>
  <si>
    <t>Crédito de Vehículo</t>
  </si>
  <si>
    <t>Revisión de Crédito</t>
  </si>
  <si>
    <t>*C.I / RIF/
 Pasaporte</t>
  </si>
  <si>
    <t>*Dirección</t>
  </si>
  <si>
    <t>*Ciudad</t>
  </si>
  <si>
    <t>*Teléfonos</t>
  </si>
  <si>
    <t>*Estado</t>
  </si>
  <si>
    <t>*Lugar</t>
  </si>
  <si>
    <t>*Fecha</t>
  </si>
  <si>
    <t>*N° de Reclamo</t>
  </si>
  <si>
    <t>*Agencia</t>
  </si>
  <si>
    <t>*Otros</t>
  </si>
  <si>
    <t>*Tipo de Reclamo</t>
  </si>
  <si>
    <t>Correo
 Electrónico</t>
  </si>
  <si>
    <t>Ejecutivo</t>
  </si>
  <si>
    <t>1.</t>
  </si>
  <si>
    <t xml:space="preserve">2.       </t>
  </si>
  <si>
    <t>Una vez que llenes el formulario "Formalización de la Reconsideración" con la información obligatoria, elige la opción "Guardar" y envíalo al Buzón del Defensor (defensordelclienteysuariobancario@bancoexterior.com) con los documentos y/o evidencias que consideres necesarias.</t>
  </si>
  <si>
    <t>(*) Campos Obligatorios</t>
  </si>
  <si>
    <t>DECLARACIÓN DEL CLIENTE O USUARIO
Por el presente declaro conocer y aceptar el Reglamento de la Defensoría del Cliente y Usuario Bancario que se muestra en el sitio Web www.bancoexterior.com. Asimismo, autorizo expresamente al Banco a entregar, al Defensor del Cliente y Usuario Bancario designado para conocer este caso, toda la información y los antecedentes relativos a mis operaciones con el Banco, incluso aquellas que están amparadas por normas sobre secreto o reserva bancaria. Declaro además estar en conocimiento y aceptar expresamente que, en caso de pronunciarse por parte del Defensor del Cliente y Usuario Bancario una resolución favorable a mi parte, el Banco tendrá derecho a exigir, como condición para su cumplimiento, la suscripción de un finiquito. Declaro igualmente que la información proporcionada en este acto es veraz y acepto que las notificaciones que se generen en este proceso puedan ser dirigidas a mi persona vía correo electrónico a la dirección antes indicada o, en su defecto, vía telefónica, a cualesquiera de los números indicados en este documento.</t>
  </si>
  <si>
    <t>Para  solicitar la reconsideración de su queja o reclamo al Defensor del Cliente y Usuario Bancario, debes seguir los siguientes pasos:</t>
  </si>
  <si>
    <t>Completa la información que se solicita en este formulario, agrupada en 3 partes:</t>
  </si>
  <si>
    <t>b.  Información de la Agencia, Departamento o Servicio del Banco objeto del reclamo.</t>
  </si>
  <si>
    <t>Si deseas solicitar la reconsideración del reclamo o queja directamente en una de las Agencias del Banco Exterior, acércate a una de las Oficinas más cercanas y solicita un formulario para tramitar la "Formalización de la Reconsideración" ante la Defensoría del Cliente y Usuario Bancario.</t>
  </si>
  <si>
    <t>Anterior…</t>
  </si>
  <si>
    <t>Visa Signature</t>
  </si>
  <si>
    <t>Metropolitana</t>
  </si>
  <si>
    <t>Oriente</t>
  </si>
  <si>
    <t>0121</t>
  </si>
  <si>
    <t>0122</t>
  </si>
  <si>
    <t>0196</t>
  </si>
  <si>
    <t>0197</t>
  </si>
  <si>
    <t>0199</t>
  </si>
  <si>
    <t>La Campiña</t>
  </si>
  <si>
    <t>Urdaneta</t>
  </si>
  <si>
    <t>Valera</t>
  </si>
  <si>
    <t>El Recreo</t>
  </si>
  <si>
    <t xml:space="preserve">Manzanares </t>
  </si>
  <si>
    <t>Santa Paula</t>
  </si>
  <si>
    <t>Chacao</t>
  </si>
  <si>
    <t>Los Palos Grandes</t>
  </si>
  <si>
    <t xml:space="preserve">Barquisimeto Oeste </t>
  </si>
  <si>
    <t>Tinaquillo</t>
  </si>
  <si>
    <t>El Paraiso</t>
  </si>
  <si>
    <t>Las Trinitarias</t>
  </si>
  <si>
    <t>Charallave</t>
  </si>
  <si>
    <t>Barquisimeto</t>
  </si>
  <si>
    <t>Acarigua</t>
  </si>
  <si>
    <t>Centro</t>
  </si>
  <si>
    <t>Catia</t>
  </si>
  <si>
    <t>Calabozo</t>
  </si>
  <si>
    <t>Valencia Norte</t>
  </si>
  <si>
    <t>Coche</t>
  </si>
  <si>
    <t>Propatria</t>
  </si>
  <si>
    <t>San Antonio</t>
  </si>
  <si>
    <t>Los Teques</t>
  </si>
  <si>
    <t>Suc Valencia</t>
  </si>
  <si>
    <t>Centro Valencia</t>
  </si>
  <si>
    <t>Zona Industrial Valencia</t>
  </si>
  <si>
    <t>La Guaira</t>
  </si>
  <si>
    <t>Mercado Mayor Tocuyito</t>
  </si>
  <si>
    <t>La Morita</t>
  </si>
  <si>
    <t>Boleita</t>
  </si>
  <si>
    <t>Lecheria</t>
  </si>
  <si>
    <t>La Urbina</t>
  </si>
  <si>
    <t>Guarenas</t>
  </si>
  <si>
    <t>La Victoria</t>
  </si>
  <si>
    <t>Puerto Ordaz</t>
  </si>
  <si>
    <t>El Tigrito</t>
  </si>
  <si>
    <t>Anaco</t>
  </si>
  <si>
    <t>Puerto La Cruz</t>
  </si>
  <si>
    <t>Maturin</t>
  </si>
  <si>
    <t>Cumana</t>
  </si>
  <si>
    <t>Porlamar</t>
  </si>
  <si>
    <t>Barcelona Las Garzas</t>
  </si>
  <si>
    <t>Punto Fijo</t>
  </si>
  <si>
    <t>Maracaibo Centro</t>
  </si>
  <si>
    <t>Suc. Maracaibo</t>
  </si>
  <si>
    <t>San Cristobal</t>
  </si>
  <si>
    <t>La Limpia</t>
  </si>
  <si>
    <t>Merida</t>
  </si>
  <si>
    <t>El Vigia</t>
  </si>
  <si>
    <t>Los Robles</t>
  </si>
  <si>
    <t>Ciudad Bolivar</t>
  </si>
  <si>
    <t>Las Americas</t>
  </si>
  <si>
    <t>Alto Barinas</t>
  </si>
  <si>
    <t>San Felipe</t>
  </si>
  <si>
    <t>Baralt Norte</t>
  </si>
  <si>
    <t>Dos Caminos</t>
  </si>
  <si>
    <t>Avenida Manuel Piar</t>
  </si>
  <si>
    <t>Guacara</t>
  </si>
  <si>
    <t>Maracay Plaza</t>
  </si>
  <si>
    <t>Maracay Global</t>
  </si>
  <si>
    <t>Carupano</t>
  </si>
  <si>
    <t>Merida La Pedregosa</t>
  </si>
  <si>
    <t>San Cristobal 5Ta Avenida</t>
  </si>
  <si>
    <t>La Encrucijada</t>
  </si>
  <si>
    <t>Upata</t>
  </si>
  <si>
    <t>Plaza Los Naranjos</t>
  </si>
  <si>
    <t>Taquilla Plaza San Antonio</t>
  </si>
  <si>
    <t>Taquilla Epa Los Ruices</t>
  </si>
  <si>
    <t>Taquilla Gama La Trinidad</t>
  </si>
  <si>
    <t>Valle de La Pascua</t>
  </si>
  <si>
    <t>Viveres de Candido</t>
  </si>
  <si>
    <t>Ocumare del Tuy</t>
  </si>
  <si>
    <t>Barcelona II</t>
  </si>
  <si>
    <t>Santa Teresa del Tuy</t>
  </si>
  <si>
    <t>Distrito Capital</t>
  </si>
  <si>
    <t>Trujillo</t>
  </si>
  <si>
    <t>Miranda</t>
  </si>
  <si>
    <t>Lara</t>
  </si>
  <si>
    <t>Cojedes</t>
  </si>
  <si>
    <t>Portuguesa</t>
  </si>
  <si>
    <t>Guárico</t>
  </si>
  <si>
    <t>Carabobo</t>
  </si>
  <si>
    <t>Vargas</t>
  </si>
  <si>
    <t>Aragua</t>
  </si>
  <si>
    <t>Anzoátegui</t>
  </si>
  <si>
    <t>Bolívar</t>
  </si>
  <si>
    <t>Monagas</t>
  </si>
  <si>
    <t>Sucre</t>
  </si>
  <si>
    <t>Nueva Esparta</t>
  </si>
  <si>
    <t>Falcón</t>
  </si>
  <si>
    <t>Zulia</t>
  </si>
  <si>
    <t>Táchira</t>
  </si>
  <si>
    <t>Mérida</t>
  </si>
  <si>
    <t>Barinas</t>
  </si>
  <si>
    <t>Yaracuy</t>
  </si>
  <si>
    <t>Extranjero</t>
  </si>
  <si>
    <t>Gobierno</t>
  </si>
  <si>
    <t>Jurídico</t>
  </si>
  <si>
    <t>Pasaporte</t>
  </si>
  <si>
    <t>Venezolano</t>
  </si>
  <si>
    <t>Crédito Salud</t>
  </si>
  <si>
    <t>Crédito al Consumo</t>
  </si>
  <si>
    <t>CrediMujer</t>
  </si>
  <si>
    <t>Monto Cargado y No Dispensado en ATM´S</t>
  </si>
  <si>
    <t xml:space="preserve">Retraso en Envío de Correspondencia </t>
  </si>
  <si>
    <t xml:space="preserve">Operaciones No Reconocidas relacionadas a Comercio Electrónico </t>
  </si>
  <si>
    <t xml:space="preserve">Limitación de Uso de Instrumentos en el Exterior </t>
  </si>
  <si>
    <t>Autenticación de Identidad</t>
  </si>
  <si>
    <t xml:space="preserve">Presunto Anatocismo/Cuota Balón </t>
  </si>
  <si>
    <t>Phishing</t>
  </si>
  <si>
    <t>Cliente/Usuario</t>
  </si>
  <si>
    <t xml:space="preserve">Tarjetas Retenidas en ATM´S (Nacional) </t>
  </si>
  <si>
    <t xml:space="preserve">Presunto Robo o Hurto </t>
  </si>
  <si>
    <t xml:space="preserve">Presunto Bloqueo o Cancelación </t>
  </si>
  <si>
    <t>Transferencia desde/hacia el Exterior No Reconocidas/Acreditadas</t>
  </si>
  <si>
    <t xml:space="preserve">Transferencia No Reconocida </t>
  </si>
  <si>
    <t>Presunta Negativa de Entrega de Constancia de Liberación de Hipoteca/Reserva de Dominio/Finiquito</t>
  </si>
  <si>
    <t xml:space="preserve">Operaciones No Reconocidas/No Acreditadas relacionadas al Comercio Electrónico </t>
  </si>
  <si>
    <t>Presunta Negativa de Haberes</t>
  </si>
  <si>
    <t>Transferencias desde/hacia el Exterior No Reconocidas/Acreditadas</t>
  </si>
  <si>
    <t>Descripción</t>
  </si>
  <si>
    <t>Estatus reclamo</t>
  </si>
  <si>
    <t>Cuenta</t>
  </si>
  <si>
    <t>Número</t>
  </si>
  <si>
    <t>Tipo Tarjeta</t>
  </si>
  <si>
    <t>Productos Cliente</t>
  </si>
  <si>
    <t>Productos Usuario</t>
  </si>
  <si>
    <t>Cuenta en Moneda Extranjera</t>
  </si>
  <si>
    <t>Tipo</t>
  </si>
  <si>
    <t>Tarjeta Prepagada</t>
  </si>
  <si>
    <t>Sólo para ser usado por el Banco Exterior</t>
  </si>
  <si>
    <t>REMITIDO POR:</t>
  </si>
  <si>
    <t>Sello</t>
  </si>
  <si>
    <t xml:space="preserve"> Nombre y Apellido</t>
  </si>
  <si>
    <t xml:space="preserve"> Código de Colaborador</t>
  </si>
  <si>
    <t xml:space="preserve"> Fecha de Recepción</t>
  </si>
  <si>
    <t>Visa Oro</t>
  </si>
  <si>
    <t>Maestro Moneda Nacional</t>
  </si>
  <si>
    <t>Maestro Moneda Extranjera</t>
  </si>
  <si>
    <t>MasterCard Prepagada</t>
  </si>
  <si>
    <t>MasterCard Oro</t>
  </si>
  <si>
    <t>MasterCard Platinum</t>
  </si>
  <si>
    <t>MasterCard Black</t>
  </si>
  <si>
    <t>Firma del Cliente</t>
  </si>
  <si>
    <t>Atentamente,</t>
  </si>
  <si>
    <t>*Celular</t>
  </si>
  <si>
    <t>*Producto</t>
  </si>
  <si>
    <t>*Monto Reclamado</t>
  </si>
  <si>
    <t>Central Occidental</t>
  </si>
  <si>
    <t>c.   Información de la materia a reclamar.</t>
  </si>
  <si>
    <t>Form_DCUB_12/2025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</si>
</sst>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47BA"/>
      <name val="Calibri"/>
      <family val="2"/>
      <scheme val="minor"/>
    </font>
    <font>
      <b/>
      <sz val="14"/>
      <color rgb="FFFF6600"/>
      <name val="Calibri"/>
      <family val="2"/>
      <scheme val="minor"/>
    </font>
    <font>
      <sz val="10"/>
      <name val="Calibri"/>
      <family val="2"/>
      <scheme val="minor"/>
    </font>
    <font>
      <sz val="9"/>
      <color rgb="FF0047BA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4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1"/>
      <name val="Arial"/>
      <family val="2"/>
    </font>
    <font>
      <i/>
      <sz val="12"/>
      <color rgb="FF000000"/>
      <name val="Arial"/>
      <family val="2"/>
    </font>
    <font>
      <i/>
      <sz val="9"/>
      <color theme="1"/>
      <name val="Calibri"/>
      <family val="2"/>
      <scheme val="minor"/>
    </font>
    <font>
      <b/>
      <sz val="10"/>
      <color rgb="FFFF6600"/>
      <name val="Calibri"/>
      <family val="2"/>
      <scheme val="minor"/>
    </font>
    <font>
      <sz val="8"/>
      <color rgb="FF0047BA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sz val="7"/>
      <color theme="0" tint="-0.49998474074526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rgb="FF0047BA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FF6600"/>
      <name val="Calibri"/>
      <family val="2"/>
      <scheme val="minor"/>
    </font>
    <font>
      <b/>
      <sz val="9"/>
      <color rgb="FF0047BA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0" tint="-0.149998474074526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47BA"/>
      </left>
      <right/>
      <top/>
      <bottom/>
      <diagonal/>
    </border>
    <border>
      <left/>
      <right style="thin">
        <color rgb="FF0047BA"/>
      </right>
      <top/>
      <bottom/>
      <diagonal/>
    </border>
    <border>
      <left style="thin">
        <color rgb="FF0047BA"/>
      </left>
      <right/>
      <top/>
      <bottom style="thin">
        <color rgb="FF0047BA"/>
      </bottom>
      <diagonal/>
    </border>
    <border>
      <left/>
      <right/>
      <top/>
      <bottom style="thin">
        <color rgb="FF0047BA"/>
      </bottom>
      <diagonal/>
    </border>
    <border>
      <left/>
      <right style="thin">
        <color rgb="FF0047BA"/>
      </right>
      <top/>
      <bottom style="thin">
        <color rgb="FF0047BA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47BA"/>
      </left>
      <right/>
      <top style="thin">
        <color rgb="FF0047BA"/>
      </top>
      <bottom/>
      <diagonal/>
    </border>
    <border>
      <left/>
      <right/>
      <top style="thin">
        <color rgb="FF0047BA"/>
      </top>
      <bottom/>
      <diagonal/>
    </border>
    <border>
      <left/>
      <right style="thin">
        <color rgb="FF0047BA"/>
      </right>
      <top style="thin">
        <color rgb="FF0047BA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rgb="FF0047BA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0047BA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47BA"/>
      </left>
      <right/>
      <top style="thin">
        <color theme="0" tint="-0.24994659260841701"/>
      </top>
      <bottom style="thin">
        <color rgb="FF0047BA"/>
      </bottom>
      <diagonal/>
    </border>
    <border>
      <left/>
      <right/>
      <top style="thin">
        <color theme="0" tint="-0.24994659260841701"/>
      </top>
      <bottom style="thin">
        <color rgb="FF0047BA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rgb="FF0047BA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rgb="FF0047BA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rgb="FF0047BA"/>
      </bottom>
      <diagonal/>
    </border>
    <border>
      <left/>
      <right style="thin">
        <color theme="0" tint="-0.24994659260841701"/>
      </right>
      <top/>
      <bottom style="thin">
        <color rgb="FF0047BA"/>
      </bottom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16">
    <xf numFmtId="0" fontId="0" fillId="0" borderId="0" xfId="0"/>
    <xf numFmtId="0" fontId="12" fillId="0" borderId="0" xfId="0" applyFont="1"/>
    <xf numFmtId="0" fontId="17" fillId="0" borderId="0" xfId="0" applyFont="1" applyAlignment="1" applyProtection="1">
      <alignment horizontal="right" vertical="center"/>
      <protection hidden="1"/>
    </xf>
    <xf numFmtId="0" fontId="20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indent="2"/>
    </xf>
    <xf numFmtId="0" fontId="13" fillId="0" borderId="0" xfId="0" applyFont="1" applyAlignment="1">
      <alignment wrapText="1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2" fillId="0" borderId="0" xfId="1" applyAlignment="1" applyProtection="1">
      <alignment horizontal="center"/>
      <protection locked="0"/>
    </xf>
    <xf numFmtId="0" fontId="11" fillId="0" borderId="0" xfId="0" applyFont="1" applyAlignment="1" applyProtection="1">
      <alignment horizontal="justify" vertical="center" wrapText="1"/>
      <protection locked="0"/>
    </xf>
    <xf numFmtId="0" fontId="8" fillId="0" borderId="0" xfId="0" applyFont="1" applyAlignment="1">
      <alignment horizontal="right" vertical="center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4" fontId="10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7" fillId="0" borderId="0" xfId="0" applyFont="1" applyAlignment="1" applyProtection="1">
      <alignment vertical="center"/>
      <protection hidden="1"/>
    </xf>
    <xf numFmtId="0" fontId="17" fillId="0" borderId="3" xfId="0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49" fontId="3" fillId="0" borderId="6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49" fontId="3" fillId="0" borderId="0" xfId="0" applyNumberFormat="1" applyFont="1" applyAlignment="1">
      <alignment vertical="center"/>
    </xf>
    <xf numFmtId="0" fontId="8" fillId="0" borderId="0" xfId="0" applyFont="1" applyAlignment="1" applyProtection="1">
      <alignment horizontal="right" vertical="center"/>
      <protection hidden="1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21" fillId="0" borderId="6" xfId="0" applyFont="1" applyBorder="1" applyAlignment="1">
      <alignment vertical="center"/>
    </xf>
    <xf numFmtId="0" fontId="22" fillId="0" borderId="0" xfId="0" applyFont="1" applyProtection="1">
      <protection locked="0" hidden="1"/>
    </xf>
    <xf numFmtId="0" fontId="3" fillId="5" borderId="8" xfId="0" applyFont="1" applyFill="1" applyBorder="1" applyAlignment="1" applyProtection="1">
      <alignment horizontal="center" vertical="center"/>
      <protection hidden="1"/>
    </xf>
    <xf numFmtId="0" fontId="18" fillId="0" borderId="1" xfId="0" applyFont="1" applyBorder="1" applyAlignment="1">
      <alignment horizontal="center" vertical="center"/>
    </xf>
    <xf numFmtId="0" fontId="29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5" fillId="0" borderId="0" xfId="0" applyFont="1" applyAlignment="1">
      <alignment horizontal="right" vertical="center" wrapText="1"/>
    </xf>
    <xf numFmtId="0" fontId="9" fillId="0" borderId="0" xfId="0" applyFont="1" applyAlignment="1">
      <alignment horizontal="justify" vertical="center" wrapText="1"/>
    </xf>
    <xf numFmtId="14" fontId="26" fillId="0" borderId="0" xfId="0" applyNumberFormat="1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vertical="center" wrapText="1"/>
    </xf>
    <xf numFmtId="14" fontId="19" fillId="0" borderId="0" xfId="0" applyNumberFormat="1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locked="0" hidden="1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vertical="center"/>
    </xf>
    <xf numFmtId="0" fontId="18" fillId="0" borderId="1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4" borderId="17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4" borderId="15" xfId="0" applyFill="1" applyBorder="1" applyAlignment="1">
      <alignment vertical="center"/>
    </xf>
    <xf numFmtId="0" fontId="0" fillId="4" borderId="16" xfId="0" applyFill="1" applyBorder="1" applyAlignment="1">
      <alignment vertical="center"/>
    </xf>
    <xf numFmtId="0" fontId="13" fillId="0" borderId="0" xfId="0" applyFont="1"/>
    <xf numFmtId="0" fontId="30" fillId="0" borderId="0" xfId="0" applyFont="1" applyAlignment="1" applyProtection="1">
      <alignment vertical="center"/>
      <protection hidden="1"/>
    </xf>
    <xf numFmtId="0" fontId="2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wrapText="1" readingOrder="1"/>
    </xf>
    <xf numFmtId="0" fontId="13" fillId="0" borderId="0" xfId="0" applyFont="1"/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wrapText="1" indent="2"/>
    </xf>
    <xf numFmtId="0" fontId="29" fillId="0" borderId="26" xfId="0" applyFont="1" applyBorder="1" applyAlignment="1" applyProtection="1">
      <alignment horizontal="center" vertical="center" wrapText="1"/>
      <protection locked="0"/>
    </xf>
    <xf numFmtId="0" fontId="29" fillId="0" borderId="23" xfId="0" applyFont="1" applyBorder="1" applyAlignment="1" applyProtection="1">
      <alignment horizontal="center" vertical="center" wrapText="1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0" fontId="29" fillId="0" borderId="14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9" fillId="0" borderId="4" xfId="0" applyFont="1" applyBorder="1" applyAlignment="1" applyProtection="1">
      <alignment horizontal="center" vertical="center" wrapText="1"/>
      <protection locked="0"/>
    </xf>
    <xf numFmtId="0" fontId="29" fillId="0" borderId="28" xfId="0" applyFont="1" applyBorder="1" applyAlignment="1" applyProtection="1">
      <alignment horizontal="center" vertical="center" wrapText="1"/>
      <protection locked="0"/>
    </xf>
    <xf numFmtId="0" fontId="29" fillId="0" borderId="6" xfId="0" applyFont="1" applyBorder="1" applyAlignment="1" applyProtection="1">
      <alignment horizontal="center" vertical="center" wrapText="1"/>
      <protection locked="0"/>
    </xf>
    <xf numFmtId="0" fontId="29" fillId="0" borderId="7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26" fillId="0" borderId="26" xfId="0" applyFont="1" applyBorder="1" applyAlignment="1" applyProtection="1">
      <alignment horizontal="left" vertical="center" wrapText="1"/>
      <protection locked="0"/>
    </xf>
    <xf numFmtId="0" fontId="26" fillId="0" borderId="23" xfId="0" applyFont="1" applyBorder="1" applyAlignment="1" applyProtection="1">
      <alignment horizontal="left" vertical="center" wrapText="1"/>
      <protection locked="0"/>
    </xf>
    <xf numFmtId="0" fontId="26" fillId="0" borderId="27" xfId="0" applyFont="1" applyBorder="1" applyAlignment="1" applyProtection="1">
      <alignment horizontal="left" vertical="center" wrapText="1"/>
      <protection locked="0"/>
    </xf>
    <xf numFmtId="0" fontId="26" fillId="0" borderId="14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28" xfId="0" applyFont="1" applyBorder="1" applyAlignment="1" applyProtection="1">
      <alignment horizontal="left" vertical="center" wrapText="1"/>
      <protection locked="0"/>
    </xf>
    <xf numFmtId="0" fontId="26" fillId="0" borderId="6" xfId="0" applyFont="1" applyBorder="1" applyAlignment="1" applyProtection="1">
      <alignment horizontal="left" vertical="center" wrapText="1"/>
      <protection locked="0"/>
    </xf>
    <xf numFmtId="0" fontId="26" fillId="0" borderId="29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14" fontId="26" fillId="0" borderId="21" xfId="0" applyNumberFormat="1" applyFont="1" applyBorder="1" applyAlignment="1" applyProtection="1">
      <alignment horizontal="left" vertical="center" wrapText="1"/>
      <protection locked="0"/>
    </xf>
    <xf numFmtId="14" fontId="26" fillId="0" borderId="22" xfId="0" applyNumberFormat="1" applyFont="1" applyBorder="1" applyAlignment="1" applyProtection="1">
      <alignment horizontal="left" vertical="center" wrapText="1"/>
      <protection locked="0"/>
    </xf>
    <xf numFmtId="14" fontId="26" fillId="0" borderId="25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right" vertical="center"/>
      <protection hidden="1"/>
    </xf>
    <xf numFmtId="0" fontId="23" fillId="3" borderId="2" xfId="0" applyFont="1" applyFill="1" applyBorder="1" applyAlignment="1" applyProtection="1">
      <alignment horizontal="left" vertical="center"/>
      <protection locked="0" hidden="1"/>
    </xf>
    <xf numFmtId="0" fontId="23" fillId="3" borderId="9" xfId="0" applyFont="1" applyFill="1" applyBorder="1" applyAlignment="1" applyProtection="1">
      <alignment horizontal="left" vertical="center"/>
      <protection locked="0" hidden="1"/>
    </xf>
    <xf numFmtId="0" fontId="23" fillId="3" borderId="10" xfId="0" applyFont="1" applyFill="1" applyBorder="1" applyAlignment="1" applyProtection="1">
      <alignment horizontal="left" vertical="center"/>
      <protection locked="0" hidden="1"/>
    </xf>
    <xf numFmtId="0" fontId="2" fillId="3" borderId="2" xfId="1" applyFill="1" applyBorder="1" applyAlignment="1" applyProtection="1">
      <alignment horizontal="left" vertical="center"/>
      <protection locked="0"/>
    </xf>
    <xf numFmtId="0" fontId="2" fillId="3" borderId="9" xfId="1" applyFill="1" applyBorder="1" applyAlignment="1" applyProtection="1">
      <alignment horizontal="left" vertical="center"/>
      <protection locked="0"/>
    </xf>
    <xf numFmtId="0" fontId="2" fillId="3" borderId="10" xfId="1" applyFill="1" applyBorder="1" applyAlignment="1" applyProtection="1">
      <alignment horizontal="left" vertical="center"/>
      <protection locked="0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8" fillId="0" borderId="3" xfId="0" applyFont="1" applyBorder="1" applyAlignment="1" applyProtection="1">
      <alignment horizontal="right" vertical="center"/>
      <protection hidden="1"/>
    </xf>
    <xf numFmtId="49" fontId="3" fillId="3" borderId="2" xfId="0" applyNumberFormat="1" applyFont="1" applyFill="1" applyBorder="1" applyAlignment="1" applyProtection="1">
      <alignment horizontal="left" vertical="center"/>
      <protection locked="0"/>
    </xf>
    <xf numFmtId="49" fontId="3" fillId="3" borderId="9" xfId="0" applyNumberFormat="1" applyFont="1" applyFill="1" applyBorder="1" applyAlignment="1" applyProtection="1">
      <alignment horizontal="left" vertical="center"/>
      <protection locked="0"/>
    </xf>
    <xf numFmtId="49" fontId="3" fillId="3" borderId="10" xfId="0" applyNumberFormat="1" applyFont="1" applyFill="1" applyBorder="1" applyAlignment="1" applyProtection="1">
      <alignment horizontal="left" vertical="center"/>
      <protection locked="0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0" fontId="15" fillId="0" borderId="11" xfId="0" applyFont="1" applyBorder="1" applyAlignment="1" applyProtection="1">
      <alignment horizontal="justify" vertical="center" wrapText="1"/>
      <protection hidden="1"/>
    </xf>
    <xf numFmtId="0" fontId="15" fillId="0" borderId="12" xfId="0" applyFont="1" applyBorder="1" applyAlignment="1" applyProtection="1">
      <alignment horizontal="justify" vertical="center" wrapText="1"/>
      <protection hidden="1"/>
    </xf>
    <xf numFmtId="0" fontId="15" fillId="0" borderId="13" xfId="0" applyFont="1" applyBorder="1" applyAlignment="1" applyProtection="1">
      <alignment horizontal="justify" vertical="center" wrapText="1"/>
      <protection hidden="1"/>
    </xf>
    <xf numFmtId="0" fontId="15" fillId="0" borderId="3" xfId="0" applyFont="1" applyBorder="1" applyAlignment="1" applyProtection="1">
      <alignment horizontal="justify" vertical="center" wrapText="1"/>
      <protection hidden="1"/>
    </xf>
    <xf numFmtId="0" fontId="15" fillId="0" borderId="0" xfId="0" applyFont="1" applyAlignment="1" applyProtection="1">
      <alignment horizontal="justify" vertical="center" wrapText="1"/>
      <protection hidden="1"/>
    </xf>
    <xf numFmtId="0" fontId="15" fillId="0" borderId="4" xfId="0" applyFont="1" applyBorder="1" applyAlignment="1" applyProtection="1">
      <alignment horizontal="justify" vertical="center" wrapText="1"/>
      <protection hidden="1"/>
    </xf>
    <xf numFmtId="0" fontId="15" fillId="0" borderId="5" xfId="0" applyFont="1" applyBorder="1" applyAlignment="1" applyProtection="1">
      <alignment horizontal="justify" vertical="center" wrapText="1"/>
      <protection hidden="1"/>
    </xf>
    <xf numFmtId="0" fontId="15" fillId="0" borderId="6" xfId="0" applyFont="1" applyBorder="1" applyAlignment="1" applyProtection="1">
      <alignment horizontal="justify" vertical="center" wrapText="1"/>
      <protection hidden="1"/>
    </xf>
    <xf numFmtId="0" fontId="15" fillId="0" borderId="7" xfId="0" applyFont="1" applyBorder="1" applyAlignment="1" applyProtection="1">
      <alignment horizontal="justify" vertical="center" wrapText="1"/>
      <protection hidden="1"/>
    </xf>
    <xf numFmtId="0" fontId="25" fillId="0" borderId="0" xfId="0" applyFont="1" applyAlignment="1">
      <alignment horizontal="right" vertical="top" wrapText="1"/>
    </xf>
    <xf numFmtId="0" fontId="8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right" vertical="center" wrapText="1" shrinkToFit="1"/>
    </xf>
    <xf numFmtId="0" fontId="17" fillId="0" borderId="0" xfId="0" applyFont="1" applyAlignment="1">
      <alignment horizontal="right" vertical="center" shrinkToFit="1"/>
    </xf>
    <xf numFmtId="0" fontId="17" fillId="0" borderId="3" xfId="0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" fillId="0" borderId="0" xfId="1" applyAlignment="1" applyProtection="1">
      <alignment horizontal="center" vertical="center"/>
      <protection locked="0"/>
    </xf>
    <xf numFmtId="49" fontId="3" fillId="6" borderId="0" xfId="0" applyNumberFormat="1" applyFont="1" applyFill="1" applyAlignment="1" applyProtection="1">
      <alignment horizontal="left" vertical="center"/>
      <protection locked="0" hidden="1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 applyProtection="1">
      <alignment horizontal="left" vertical="center"/>
      <protection locked="0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49" fontId="3" fillId="3" borderId="2" xfId="0" applyNumberFormat="1" applyFont="1" applyFill="1" applyBorder="1" applyAlignment="1" applyProtection="1">
      <alignment horizontal="center" vertical="center"/>
      <protection locked="0"/>
    </xf>
    <xf numFmtId="49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14" fontId="10" fillId="3" borderId="2" xfId="0" applyNumberFormat="1" applyFont="1" applyFill="1" applyBorder="1" applyAlignment="1" applyProtection="1">
      <alignment horizontal="right" vertical="center"/>
      <protection locked="0"/>
    </xf>
    <xf numFmtId="14" fontId="10" fillId="3" borderId="9" xfId="0" applyNumberFormat="1" applyFont="1" applyFill="1" applyBorder="1" applyAlignment="1" applyProtection="1">
      <alignment horizontal="right" vertical="center"/>
      <protection locked="0"/>
    </xf>
    <xf numFmtId="14" fontId="10" fillId="3" borderId="10" xfId="0" applyNumberFormat="1" applyFont="1" applyFill="1" applyBorder="1" applyAlignment="1" applyProtection="1">
      <alignment horizontal="right" vertical="center"/>
      <protection locked="0"/>
    </xf>
    <xf numFmtId="1" fontId="3" fillId="3" borderId="2" xfId="0" applyNumberFormat="1" applyFont="1" applyFill="1" applyBorder="1" applyAlignment="1" applyProtection="1">
      <alignment horizontal="left" vertical="center"/>
      <protection locked="0"/>
    </xf>
    <xf numFmtId="1" fontId="3" fillId="3" borderId="9" xfId="0" applyNumberFormat="1" applyFont="1" applyFill="1" applyBorder="1" applyAlignment="1" applyProtection="1">
      <alignment horizontal="left" vertical="center"/>
      <protection locked="0"/>
    </xf>
    <xf numFmtId="1" fontId="3" fillId="3" borderId="10" xfId="0" applyNumberFormat="1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right" vertical="center"/>
    </xf>
    <xf numFmtId="49" fontId="10" fillId="3" borderId="2" xfId="0" applyNumberFormat="1" applyFont="1" applyFill="1" applyBorder="1" applyAlignment="1" applyProtection="1">
      <alignment horizontal="right" vertical="center"/>
      <protection locked="0"/>
    </xf>
    <xf numFmtId="49" fontId="10" fillId="3" borderId="9" xfId="0" applyNumberFormat="1" applyFont="1" applyFill="1" applyBorder="1" applyAlignment="1" applyProtection="1">
      <alignment horizontal="right" vertical="center"/>
      <protection locked="0"/>
    </xf>
    <xf numFmtId="49" fontId="10" fillId="3" borderId="10" xfId="0" applyNumberFormat="1" applyFont="1" applyFill="1" applyBorder="1" applyAlignment="1" applyProtection="1">
      <alignment horizontal="right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3" xfId="0" applyFont="1" applyBorder="1" applyAlignment="1" applyProtection="1">
      <alignment horizontal="right" vertical="center" wrapText="1"/>
      <protection hidden="1"/>
    </xf>
    <xf numFmtId="0" fontId="17" fillId="0" borderId="0" xfId="0" applyFont="1" applyAlignment="1" applyProtection="1">
      <alignment horizontal="right" vertical="center" wrapText="1"/>
      <protection hidden="1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justify" vertical="center" wrapText="1"/>
      <protection locked="0"/>
    </xf>
    <xf numFmtId="0" fontId="7" fillId="0" borderId="0" xfId="0" applyFont="1" applyAlignment="1" applyProtection="1">
      <alignment horizontal="justify" vertical="center" wrapText="1"/>
      <protection locked="0"/>
    </xf>
    <xf numFmtId="0" fontId="7" fillId="0" borderId="4" xfId="0" applyFont="1" applyBorder="1" applyAlignment="1" applyProtection="1">
      <alignment horizontal="justify" vertical="center" wrapText="1"/>
      <protection locked="0"/>
    </xf>
    <xf numFmtId="0" fontId="7" fillId="0" borderId="5" xfId="0" applyFont="1" applyBorder="1" applyAlignment="1" applyProtection="1">
      <alignment horizontal="justify" vertical="center" wrapText="1"/>
      <protection locked="0"/>
    </xf>
    <xf numFmtId="0" fontId="7" fillId="0" borderId="6" xfId="0" applyFont="1" applyBorder="1" applyAlignment="1" applyProtection="1">
      <alignment horizontal="justify" vertical="center" wrapText="1"/>
      <protection locked="0"/>
    </xf>
    <xf numFmtId="0" fontId="7" fillId="0" borderId="7" xfId="0" applyFont="1" applyBorder="1" applyAlignment="1" applyProtection="1">
      <alignment horizontal="justify" vertical="center" wrapText="1"/>
      <protection locked="0"/>
    </xf>
    <xf numFmtId="0" fontId="10" fillId="0" borderId="0" xfId="0" applyFont="1" applyAlignment="1">
      <alignment vertical="center"/>
    </xf>
    <xf numFmtId="0" fontId="3" fillId="3" borderId="2" xfId="0" applyFont="1" applyFill="1" applyBorder="1" applyAlignment="1" applyProtection="1">
      <alignment horizontal="left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8" fillId="0" borderId="1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4" fontId="3" fillId="3" borderId="2" xfId="0" applyNumberFormat="1" applyFont="1" applyFill="1" applyBorder="1" applyAlignment="1" applyProtection="1">
      <alignment horizontal="left" vertical="center"/>
      <protection locked="0"/>
    </xf>
    <xf numFmtId="4" fontId="3" fillId="3" borderId="9" xfId="0" applyNumberFormat="1" applyFont="1" applyFill="1" applyBorder="1" applyAlignment="1" applyProtection="1">
      <alignment horizontal="left" vertical="center"/>
      <protection locked="0"/>
    </xf>
    <xf numFmtId="4" fontId="3" fillId="3" borderId="10" xfId="0" applyNumberFormat="1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9" xfId="0" applyFont="1" applyFill="1" applyBorder="1" applyAlignment="1" applyProtection="1">
      <alignment horizontal="left" vertical="center"/>
      <protection locked="0"/>
    </xf>
    <xf numFmtId="0" fontId="4" fillId="3" borderId="10" xfId="0" applyFont="1" applyFill="1" applyBorder="1" applyAlignment="1" applyProtection="1">
      <alignment horizontal="left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25">
    <dxf>
      <fill>
        <patternFill>
          <bgColor rgb="FFFDFDFD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>
          <bgColor theme="0"/>
        </patternFill>
      </fill>
      <border>
        <left/>
        <right/>
        <top/>
        <bottom/>
      </border>
    </dxf>
    <dxf>
      <font>
        <color auto="1"/>
      </font>
      <fill>
        <patternFill>
          <bgColor rgb="FFFBFBFB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bgColor indexed="65"/>
        </patternFill>
      </fill>
      <border>
        <left/>
        <right/>
        <top/>
        <bottom/>
      </border>
    </dxf>
    <dxf>
      <font>
        <color auto="1"/>
      </font>
      <fill>
        <patternFill>
          <bgColor rgb="FFFBFBFB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indexed="65"/>
        </patternFill>
      </fill>
      <border>
        <left/>
        <right/>
        <top/>
        <bottom/>
      </border>
    </dxf>
    <dxf>
      <font>
        <color auto="1"/>
      </font>
      <fill>
        <patternFill>
          <bgColor rgb="FFFBFBFB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color rgb="FF0047BA"/>
      </font>
    </dxf>
    <dxf>
      <font>
        <color auto="1"/>
      </font>
      <fill>
        <patternFill>
          <bgColor rgb="FFFBFBFB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color auto="1"/>
      </font>
      <fill>
        <patternFill>
          <bgColor rgb="FFFBFBFB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color auto="1"/>
      </font>
      <fill>
        <patternFill>
          <bgColor rgb="FFFBFBFB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rgb="FFFBFBFB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rgb="FFFBFBFB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/>
      </font>
    </dxf>
    <dxf>
      <font>
        <color theme="0"/>
      </font>
      <border>
        <left/>
        <right/>
        <top/>
        <bottom/>
        <vertical/>
        <horizontal/>
      </border>
    </dxf>
    <dxf>
      <font>
        <b val="0"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BFBFB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rgb="FFFBFBFB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color rgb="FFF3F3F3"/>
      </font>
      <fill>
        <patternFill>
          <bgColor rgb="FFF9F9F9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0.34998626667073579"/>
      </font>
      <fill>
        <patternFill>
          <bgColor rgb="FFFBFBFB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auto="1"/>
      </font>
      <fill>
        <patternFill>
          <bgColor rgb="FFFBFBFB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dxfs>
  <tableStyles count="0" defaultTableStyle="TableStyleMedium9" defaultPivotStyle="PivotStyleLight16"/>
  <colors>
    <mruColors>
      <color rgb="FF0047BA"/>
      <color rgb="FFFF6600"/>
      <color rgb="FFFB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A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4</xdr:col>
      <xdr:colOff>77703</xdr:colOff>
      <xdr:row>1</xdr:row>
      <xdr:rowOff>159975</xdr:rowOff>
    </xdr:to>
    <xdr:pic>
      <xdr:nvPicPr>
        <xdr:cNvPr id="2" name="Imagen 1" descr="C:\Users\F62843\AppData\Local\Microsoft\Windows\INetCache\Content.Outlook\UM8Q6Z4P\Logo Banco Exterior horizontal COLOR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935078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</xdr:row>
          <xdr:rowOff>142875</xdr:rowOff>
        </xdr:from>
        <xdr:to>
          <xdr:col>4</xdr:col>
          <xdr:colOff>171450</xdr:colOff>
          <xdr:row>4</xdr:row>
          <xdr:rowOff>38100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</xdr:row>
          <xdr:rowOff>142875</xdr:rowOff>
        </xdr:from>
        <xdr:to>
          <xdr:col>9</xdr:col>
          <xdr:colOff>190500</xdr:colOff>
          <xdr:row>4</xdr:row>
          <xdr:rowOff>38100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142873</xdr:colOff>
      <xdr:row>0</xdr:row>
      <xdr:rowOff>9524</xdr:rowOff>
    </xdr:from>
    <xdr:to>
      <xdr:col>8</xdr:col>
      <xdr:colOff>165143</xdr:colOff>
      <xdr:row>1</xdr:row>
      <xdr:rowOff>89024</xdr:rowOff>
    </xdr:to>
    <xdr:pic>
      <xdr:nvPicPr>
        <xdr:cNvPr id="7" name="Imagen 6" descr="C:\Users\F62843\Downloads\Logo Banco Exterior horizontal COLOR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3" y="9524"/>
          <a:ext cx="1670095" cy="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M30"/>
  <sheetViews>
    <sheetView showGridLines="0" showRowColHeaders="0" tabSelected="1" zoomScaleNormal="100" workbookViewId="0"/>
  </sheetViews>
  <sheetFormatPr baseColWidth="10" defaultColWidth="0" defaultRowHeight="15.75" customHeight="1" zeroHeight="1" x14ac:dyDescent="0.25"/>
  <cols>
    <col min="1" max="2" width="3.5703125" style="1" customWidth="1"/>
    <col min="3" max="7" width="11.42578125" style="1" customWidth="1"/>
    <col min="8" max="8" width="6.28515625" style="1" customWidth="1"/>
    <col min="9" max="9" width="12.28515625" style="1" customWidth="1"/>
    <col min="10" max="11" width="11.42578125" style="1" customWidth="1"/>
    <col min="12" max="12" width="16.85546875" style="1" customWidth="1"/>
    <col min="13" max="13" width="3.5703125" style="1" customWidth="1"/>
    <col min="14" max="16384" width="11.42578125" style="1" hidden="1"/>
  </cols>
  <sheetData>
    <row r="1" spans="1:12" x14ac:dyDescent="0.25">
      <c r="A1" s="47"/>
      <c r="B1"/>
    </row>
    <row r="2" spans="1:12" x14ac:dyDescent="0.25"/>
    <row r="3" spans="1:12" x14ac:dyDescent="0.25"/>
    <row r="4" spans="1:12" ht="32.25" customHeight="1" x14ac:dyDescent="0.25">
      <c r="B4" s="80" t="s">
        <v>176</v>
      </c>
      <c r="C4" s="80"/>
      <c r="D4" s="80"/>
      <c r="E4" s="80"/>
      <c r="F4" s="80"/>
      <c r="G4" s="80"/>
      <c r="H4" s="80"/>
      <c r="I4" s="80"/>
      <c r="J4" s="80"/>
      <c r="K4" s="80"/>
      <c r="L4" s="80"/>
    </row>
    <row r="5" spans="1:12" ht="7.5" customHeight="1" x14ac:dyDescent="0.25">
      <c r="B5" s="81"/>
      <c r="C5" s="81"/>
      <c r="D5" s="81"/>
      <c r="E5" s="77"/>
      <c r="F5" s="77"/>
      <c r="G5" s="77"/>
      <c r="H5" s="77"/>
      <c r="I5" s="77"/>
      <c r="J5"/>
    </row>
    <row r="6" spans="1:12" x14ac:dyDescent="0.25">
      <c r="B6" s="77" t="s">
        <v>171</v>
      </c>
      <c r="C6" s="6" t="s">
        <v>177</v>
      </c>
      <c r="D6" s="77"/>
      <c r="E6" s="77"/>
      <c r="F6" s="77"/>
      <c r="G6" s="77"/>
      <c r="H6" s="77"/>
      <c r="I6" s="77"/>
      <c r="J6" s="77"/>
      <c r="K6" s="77"/>
      <c r="L6" s="77"/>
    </row>
    <row r="7" spans="1:12" x14ac:dyDescent="0.25">
      <c r="B7" s="77"/>
      <c r="C7" s="77"/>
      <c r="D7" s="77" t="s">
        <v>151</v>
      </c>
      <c r="E7" s="77"/>
      <c r="F7" s="77"/>
      <c r="G7" s="77"/>
      <c r="H7" s="77"/>
      <c r="I7" s="77"/>
    </row>
    <row r="8" spans="1:12" x14ac:dyDescent="0.25">
      <c r="B8" s="77"/>
      <c r="C8" s="77"/>
      <c r="D8" s="77" t="s">
        <v>178</v>
      </c>
      <c r="E8" s="77"/>
      <c r="F8" s="77"/>
      <c r="G8" s="77"/>
      <c r="H8" s="77"/>
      <c r="I8" s="77"/>
    </row>
    <row r="9" spans="1:12" x14ac:dyDescent="0.25">
      <c r="D9" s="77" t="s">
        <v>338</v>
      </c>
    </row>
    <row r="10" spans="1:12" ht="15.75" customHeight="1" x14ac:dyDescent="0.25">
      <c r="B10" s="82" t="s">
        <v>172</v>
      </c>
      <c r="C10" s="83" t="s">
        <v>173</v>
      </c>
      <c r="D10" s="83"/>
      <c r="E10" s="83"/>
      <c r="F10" s="83"/>
      <c r="G10" s="83"/>
      <c r="H10" s="83"/>
      <c r="I10" s="83"/>
      <c r="J10" s="83"/>
      <c r="K10" s="83"/>
      <c r="L10" s="83"/>
    </row>
    <row r="11" spans="1:12" x14ac:dyDescent="0.25">
      <c r="B11" s="82"/>
      <c r="C11" s="83"/>
      <c r="D11" s="83"/>
      <c r="E11" s="83"/>
      <c r="F11" s="83"/>
      <c r="G11" s="83"/>
      <c r="H11" s="83"/>
      <c r="I11" s="83"/>
      <c r="J11" s="83"/>
      <c r="K11" s="83"/>
      <c r="L11" s="83"/>
    </row>
    <row r="12" spans="1:12" x14ac:dyDescent="0.25">
      <c r="B12" s="7"/>
      <c r="C12" s="83"/>
      <c r="D12" s="83"/>
      <c r="E12" s="83"/>
      <c r="F12" s="83"/>
      <c r="G12" s="83"/>
      <c r="H12" s="83"/>
      <c r="I12" s="83"/>
      <c r="J12" s="83"/>
      <c r="K12" s="83"/>
      <c r="L12" s="83"/>
    </row>
    <row r="13" spans="1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15.75" customHeight="1" x14ac:dyDescent="0.25">
      <c r="B14" s="79" t="s">
        <v>179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</row>
    <row r="15" spans="1:12" x14ac:dyDescent="0.25"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</row>
    <row r="16" spans="1:12" x14ac:dyDescent="0.25">
      <c r="L16" s="9" t="s">
        <v>55</v>
      </c>
    </row>
    <row r="17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t="15.75" hidden="1" customHeight="1" x14ac:dyDescent="0.25"/>
    <row r="29" ht="15.75" hidden="1" customHeight="1" x14ac:dyDescent="0.25"/>
    <row r="30" ht="15.75" hidden="1" customHeight="1" x14ac:dyDescent="0.25"/>
  </sheetData>
  <sheetProtection password="CC96" sheet="1" objects="1" scenarios="1"/>
  <mergeCells count="5">
    <mergeCell ref="B14:L15"/>
    <mergeCell ref="B4:L4"/>
    <mergeCell ref="B5:D5"/>
    <mergeCell ref="B10:B11"/>
    <mergeCell ref="C10:L12"/>
  </mergeCells>
  <hyperlinks>
    <hyperlink ref="L16" location="Formato!N3" display="Siguiente…"/>
  </hyperlinks>
  <pageMargins left="0.43307086614173229" right="0.47244094488188981" top="0.74803149606299213" bottom="0.74803149606299213" header="0.31496062992125984" footer="0.31496062992125984"/>
  <pageSetup paperSize="281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XFC85"/>
  <sheetViews>
    <sheetView showGridLines="0" showRowColHeaders="0" topLeftCell="A66" zoomScaleNormal="100" workbookViewId="0">
      <selection activeCell="AA85" sqref="AA85:AC85"/>
    </sheetView>
  </sheetViews>
  <sheetFormatPr baseColWidth="10" defaultColWidth="0" defaultRowHeight="12.75" zeroHeight="1" x14ac:dyDescent="0.25"/>
  <cols>
    <col min="1" max="1" width="2.7109375" style="4" customWidth="1"/>
    <col min="2" max="26" width="3.140625" style="4" customWidth="1"/>
    <col min="27" max="28" width="7.42578125" style="4" customWidth="1"/>
    <col min="29" max="29" width="3.140625" style="4" customWidth="1"/>
    <col min="30" max="30" width="2.7109375" style="4" customWidth="1"/>
    <col min="31" max="38" width="0" style="4" hidden="1" customWidth="1"/>
    <col min="39" max="16383" width="11.42578125" style="4" hidden="1"/>
    <col min="16384" max="16384" width="13.85546875" style="4" hidden="1" customWidth="1"/>
  </cols>
  <sheetData>
    <row r="1" spans="1:38" ht="15" x14ac:dyDescent="0.25">
      <c r="A1" s="57">
        <v>1</v>
      </c>
      <c r="K1"/>
      <c r="T1" s="56">
        <f ca="1">+TODAY()</f>
        <v>46065</v>
      </c>
      <c r="AL1" s="13" t="str">
        <f ca="1">MID(CELL("nombrearchivo",A1),FIND("[",CELL("nombrearchivo",A1))+1,FIND("]",CELL("nombrearchivo",A1))-FIND("[",CELL("nombrearchivo",A1))-1)</f>
        <v>Formato Reclamos Defensor del Cliente y Usuario.xlsm</v>
      </c>
    </row>
    <row r="2" spans="1:38" ht="18.75" x14ac:dyDescent="0.25">
      <c r="J2" s="14" t="s">
        <v>79</v>
      </c>
    </row>
    <row r="3" spans="1:38" x14ac:dyDescent="0.25">
      <c r="L3" s="146" t="s">
        <v>163</v>
      </c>
      <c r="M3" s="146"/>
      <c r="N3" s="181"/>
      <c r="O3" s="182"/>
      <c r="P3" s="182"/>
      <c r="Q3" s="183"/>
      <c r="R3" s="194" t="s">
        <v>164</v>
      </c>
      <c r="S3" s="195"/>
      <c r="T3" s="166"/>
      <c r="U3" s="167"/>
      <c r="V3" s="168"/>
      <c r="W3" s="173" t="s">
        <v>165</v>
      </c>
      <c r="X3" s="160"/>
      <c r="Y3" s="160"/>
      <c r="Z3" s="160"/>
      <c r="AA3" s="174"/>
      <c r="AB3" s="175"/>
      <c r="AC3" s="176"/>
    </row>
    <row r="4" spans="1:38" x14ac:dyDescent="0.25">
      <c r="B4" s="146" t="s">
        <v>53</v>
      </c>
      <c r="C4" s="146"/>
      <c r="D4" s="146"/>
      <c r="G4" s="146" t="s">
        <v>54</v>
      </c>
      <c r="H4" s="146"/>
      <c r="I4" s="146"/>
      <c r="AA4" s="15"/>
      <c r="AB4" s="15"/>
      <c r="AC4" s="15"/>
    </row>
    <row r="5" spans="1:38" ht="3.75" customHeight="1" x14ac:dyDescent="0.25">
      <c r="B5" s="16"/>
      <c r="C5" s="16"/>
      <c r="D5" s="16"/>
      <c r="E5" s="17"/>
      <c r="F5" s="17"/>
      <c r="G5" s="16"/>
      <c r="H5" s="16"/>
      <c r="I5" s="16"/>
      <c r="J5" s="17"/>
      <c r="K5" s="17"/>
      <c r="AA5" s="15"/>
      <c r="AB5" s="15"/>
      <c r="AC5" s="15"/>
    </row>
    <row r="6" spans="1:38" x14ac:dyDescent="0.25">
      <c r="B6" s="177" t="s">
        <v>0</v>
      </c>
      <c r="C6" s="178"/>
      <c r="D6" s="178"/>
      <c r="E6" s="178"/>
      <c r="F6" s="178"/>
      <c r="G6" s="178"/>
      <c r="H6" s="178"/>
      <c r="I6" s="178"/>
      <c r="J6" s="178"/>
      <c r="K6" s="178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8"/>
    </row>
    <row r="7" spans="1:38" ht="3.75" customHeight="1" x14ac:dyDescent="0.25">
      <c r="B7" s="18"/>
      <c r="AC7" s="19"/>
    </row>
    <row r="8" spans="1:38" ht="18" customHeight="1" x14ac:dyDescent="0.25">
      <c r="B8" s="147" t="s">
        <v>158</v>
      </c>
      <c r="C8" s="148"/>
      <c r="D8" s="148"/>
      <c r="E8" s="20"/>
      <c r="F8" s="8"/>
      <c r="G8" s="169"/>
      <c r="H8" s="170"/>
      <c r="I8" s="170"/>
      <c r="J8" s="170"/>
      <c r="K8" s="171"/>
      <c r="M8" s="21"/>
      <c r="N8" s="2" t="str">
        <f>IF(OR(F8="J",F8="G",F8="R"),"*Razón Social","")</f>
        <v/>
      </c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9"/>
    </row>
    <row r="9" spans="1:38" ht="5.0999999999999996" customHeight="1" x14ac:dyDescent="0.25">
      <c r="B9" s="22"/>
      <c r="C9" s="23"/>
      <c r="D9" s="23"/>
      <c r="E9" s="20"/>
      <c r="G9" s="24"/>
      <c r="H9" s="24"/>
      <c r="I9" s="24"/>
      <c r="J9" s="24"/>
      <c r="K9" s="24"/>
      <c r="AC9" s="19"/>
    </row>
    <row r="10" spans="1:38" ht="21" customHeight="1" x14ac:dyDescent="0.25">
      <c r="B10" s="179" t="str">
        <f>IF($N$8="Razón Social","*Nombre del Apoderado","*Nombre y Apellido")</f>
        <v>*Nombre y Apellido</v>
      </c>
      <c r="C10" s="180"/>
      <c r="D10" s="180"/>
      <c r="E10" s="20"/>
      <c r="F10" s="153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5"/>
      <c r="V10" s="21" t="str">
        <f>IF($N$8="*Razón Social","C.I.:","")</f>
        <v/>
      </c>
      <c r="W10" s="12" t="s">
        <v>44</v>
      </c>
      <c r="X10" s="172"/>
      <c r="Y10" s="172"/>
      <c r="Z10" s="172"/>
      <c r="AA10" s="172"/>
      <c r="AB10" s="172"/>
      <c r="AC10" s="19"/>
      <c r="AF10" s="25"/>
    </row>
    <row r="11" spans="1:38" ht="5.0999999999999996" customHeight="1" x14ac:dyDescent="0.25">
      <c r="B11" s="22"/>
      <c r="C11" s="23"/>
      <c r="D11" s="23"/>
      <c r="E11" s="20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19"/>
    </row>
    <row r="12" spans="1:38" ht="18" customHeight="1" x14ac:dyDescent="0.25">
      <c r="B12" s="149" t="s">
        <v>159</v>
      </c>
      <c r="C12" s="150"/>
      <c r="D12" s="150"/>
      <c r="E12" s="20"/>
      <c r="F12" s="153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5"/>
      <c r="AC12" s="19"/>
    </row>
    <row r="13" spans="1:38" ht="3.75" customHeight="1" x14ac:dyDescent="0.25">
      <c r="B13" s="22"/>
      <c r="C13" s="23"/>
      <c r="D13" s="23"/>
      <c r="E13" s="20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19"/>
    </row>
    <row r="14" spans="1:38" ht="18" customHeight="1" x14ac:dyDescent="0.25">
      <c r="B14" s="149" t="s">
        <v>160</v>
      </c>
      <c r="C14" s="150"/>
      <c r="D14" s="150"/>
      <c r="E14" s="20"/>
      <c r="F14" s="153"/>
      <c r="G14" s="154"/>
      <c r="H14" s="154"/>
      <c r="I14" s="154"/>
      <c r="J14" s="154"/>
      <c r="K14" s="154"/>
      <c r="L14" s="154"/>
      <c r="M14" s="154"/>
      <c r="N14" s="154"/>
      <c r="O14" s="154"/>
      <c r="P14" s="155"/>
      <c r="Q14" s="150" t="s">
        <v>162</v>
      </c>
      <c r="R14" s="150"/>
      <c r="S14" s="150"/>
      <c r="T14" s="153"/>
      <c r="U14" s="154"/>
      <c r="V14" s="154"/>
      <c r="W14" s="154"/>
      <c r="X14" s="154"/>
      <c r="Y14" s="154"/>
      <c r="Z14" s="154"/>
      <c r="AA14" s="154"/>
      <c r="AB14" s="155"/>
      <c r="AC14" s="19"/>
    </row>
    <row r="15" spans="1:38" ht="3.75" customHeight="1" x14ac:dyDescent="0.25">
      <c r="B15" s="22"/>
      <c r="C15" s="23"/>
      <c r="D15" s="23"/>
      <c r="E15" s="20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19"/>
    </row>
    <row r="16" spans="1:38" ht="18" customHeight="1" x14ac:dyDescent="0.25">
      <c r="B16" s="149" t="s">
        <v>161</v>
      </c>
      <c r="C16" s="150"/>
      <c r="D16" s="150"/>
      <c r="E16" s="160" t="s">
        <v>1</v>
      </c>
      <c r="F16" s="160"/>
      <c r="G16" s="132"/>
      <c r="H16" s="133"/>
      <c r="I16" s="133"/>
      <c r="J16" s="133"/>
      <c r="K16" s="134"/>
      <c r="L16" s="160" t="s">
        <v>2</v>
      </c>
      <c r="M16" s="160"/>
      <c r="N16" s="160"/>
      <c r="O16" s="132"/>
      <c r="P16" s="133"/>
      <c r="Q16" s="133"/>
      <c r="R16" s="133"/>
      <c r="S16" s="134"/>
      <c r="T16" s="160" t="s">
        <v>334</v>
      </c>
      <c r="U16" s="160"/>
      <c r="V16" s="160"/>
      <c r="W16" s="11"/>
      <c r="X16" s="161"/>
      <c r="Y16" s="162"/>
      <c r="Z16" s="133"/>
      <c r="AA16" s="133"/>
      <c r="AB16" s="134"/>
      <c r="AC16" s="19"/>
    </row>
    <row r="17" spans="2:29" ht="3.75" customHeight="1" x14ac:dyDescent="0.25">
      <c r="B17" s="22"/>
      <c r="C17" s="23"/>
      <c r="D17" s="23"/>
      <c r="E17" s="27"/>
      <c r="F17" s="27"/>
      <c r="G17" s="28"/>
      <c r="H17" s="28"/>
      <c r="I17" s="28"/>
      <c r="J17" s="28"/>
      <c r="K17" s="28"/>
      <c r="L17" s="28"/>
      <c r="M17" s="29"/>
      <c r="N17" s="29"/>
      <c r="O17" s="29"/>
      <c r="Q17" s="28"/>
      <c r="R17" s="28"/>
      <c r="S17" s="28"/>
      <c r="T17" s="28"/>
      <c r="U17" s="28"/>
      <c r="V17" s="28"/>
      <c r="W17" s="28"/>
      <c r="AC17" s="19"/>
    </row>
    <row r="18" spans="2:29" ht="18" customHeight="1" x14ac:dyDescent="0.25">
      <c r="B18" s="147" t="s">
        <v>169</v>
      </c>
      <c r="C18" s="148"/>
      <c r="D18" s="148"/>
      <c r="E18" s="20"/>
      <c r="F18" s="115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7"/>
      <c r="AC18" s="19"/>
    </row>
    <row r="19" spans="2:29" ht="3.75" customHeight="1" x14ac:dyDescent="0.25">
      <c r="B19" s="30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31"/>
    </row>
    <row r="20" spans="2:29" ht="9.9499999999999993" customHeight="1" x14ac:dyDescent="0.25"/>
    <row r="21" spans="2:29" x14ac:dyDescent="0.25">
      <c r="B21" s="156" t="s">
        <v>150</v>
      </c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8"/>
    </row>
    <row r="22" spans="2:29" ht="3.75" customHeight="1" x14ac:dyDescent="0.25">
      <c r="B22" s="18"/>
      <c r="AC22" s="19"/>
    </row>
    <row r="23" spans="2:29" ht="18" customHeight="1" x14ac:dyDescent="0.25">
      <c r="B23" s="159" t="s">
        <v>166</v>
      </c>
      <c r="C23" s="160"/>
      <c r="D23" s="160"/>
      <c r="E23" s="20"/>
      <c r="F23" s="153"/>
      <c r="G23" s="164"/>
      <c r="H23" s="164"/>
      <c r="I23" s="164"/>
      <c r="J23" s="164"/>
      <c r="K23" s="164"/>
      <c r="L23" s="164"/>
      <c r="M23" s="164"/>
      <c r="N23" s="164"/>
      <c r="O23" s="164"/>
      <c r="P23" s="165"/>
      <c r="Q23" s="3" t="s">
        <v>50</v>
      </c>
      <c r="R23" s="163" t="str">
        <f>IF(F23="","",VLOOKUP(F23,'Productos y Reclamos'!$D$2:$G$75,2,0))</f>
        <v/>
      </c>
      <c r="S23" s="163"/>
      <c r="T23" s="111" t="s">
        <v>167</v>
      </c>
      <c r="U23" s="111"/>
      <c r="V23" s="112" t="s">
        <v>149</v>
      </c>
      <c r="W23" s="113"/>
      <c r="X23" s="113"/>
      <c r="Y23" s="113"/>
      <c r="Z23" s="113"/>
      <c r="AA23" s="113"/>
      <c r="AB23" s="114"/>
      <c r="AC23" s="19"/>
    </row>
    <row r="24" spans="2:29" ht="3.75" customHeight="1" x14ac:dyDescent="0.25">
      <c r="B24" s="32"/>
      <c r="C24" s="33"/>
      <c r="D24" s="33"/>
      <c r="AC24" s="19"/>
    </row>
    <row r="25" spans="2:29" ht="18" customHeight="1" x14ac:dyDescent="0.25">
      <c r="B25" s="159" t="s">
        <v>3</v>
      </c>
      <c r="C25" s="160"/>
      <c r="D25" s="160"/>
      <c r="E25" s="20"/>
      <c r="F25" s="191" t="str">
        <f>IF(F23="","",VLOOKUP(F23,'Productos y Reclamos'!$D$2:$G$75,3,0))</f>
        <v/>
      </c>
      <c r="G25" s="192"/>
      <c r="H25" s="192"/>
      <c r="I25" s="192"/>
      <c r="J25" s="192"/>
      <c r="K25" s="192"/>
      <c r="L25" s="192"/>
      <c r="M25" s="192"/>
      <c r="N25" s="192"/>
      <c r="O25" s="192"/>
      <c r="P25" s="193"/>
      <c r="AC25" s="19"/>
    </row>
    <row r="26" spans="2:29" ht="3.75" customHeight="1" x14ac:dyDescent="0.25">
      <c r="B26" s="32"/>
      <c r="C26" s="33"/>
      <c r="D26" s="33"/>
      <c r="AC26" s="19"/>
    </row>
    <row r="27" spans="2:29" ht="18" customHeight="1" x14ac:dyDescent="0.25">
      <c r="B27" s="159" t="s">
        <v>7</v>
      </c>
      <c r="C27" s="160"/>
      <c r="D27" s="160"/>
      <c r="E27" s="20"/>
      <c r="F27" s="191" t="str">
        <f>IF(F23="","",VLOOKUP(F23,'Productos y Reclamos'!$D$2:$G$75,4,0))</f>
        <v/>
      </c>
      <c r="G27" s="192"/>
      <c r="H27" s="192"/>
      <c r="I27" s="192"/>
      <c r="J27" s="192"/>
      <c r="K27" s="192"/>
      <c r="L27" s="192"/>
      <c r="M27" s="192"/>
      <c r="N27" s="192"/>
      <c r="O27" s="192"/>
      <c r="P27" s="193"/>
      <c r="AC27" s="19"/>
    </row>
    <row r="28" spans="2:29" ht="3.75" customHeight="1" x14ac:dyDescent="0.25">
      <c r="B28" s="32"/>
      <c r="C28" s="33"/>
      <c r="D28" s="33"/>
      <c r="AC28" s="19"/>
    </row>
    <row r="29" spans="2:29" ht="18" customHeight="1" x14ac:dyDescent="0.25">
      <c r="B29" s="159" t="s">
        <v>170</v>
      </c>
      <c r="C29" s="160"/>
      <c r="D29" s="160"/>
      <c r="E29" s="20"/>
      <c r="F29" s="153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5"/>
      <c r="AC29" s="19"/>
    </row>
    <row r="30" spans="2:29" ht="3.75" customHeight="1" x14ac:dyDescent="0.25">
      <c r="B30" s="18"/>
      <c r="AC30" s="19"/>
    </row>
    <row r="31" spans="2:29" ht="3.75" customHeight="1" x14ac:dyDescent="0.25">
      <c r="B31" s="34"/>
      <c r="C31" s="35"/>
      <c r="D31" s="35"/>
      <c r="E31" s="35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1"/>
    </row>
    <row r="32" spans="2:29" ht="5.25" customHeight="1" x14ac:dyDescent="0.25"/>
    <row r="33" spans="2:31" ht="5.0999999999999996" customHeight="1" x14ac:dyDescent="0.25"/>
    <row r="34" spans="2:31" x14ac:dyDescent="0.25">
      <c r="B34" s="156" t="s">
        <v>4</v>
      </c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8"/>
    </row>
    <row r="35" spans="2:31" ht="3.75" customHeight="1" x14ac:dyDescent="0.25">
      <c r="B35" s="18"/>
      <c r="AC35" s="19"/>
    </row>
    <row r="36" spans="2:31" ht="18" customHeight="1" x14ac:dyDescent="0.25">
      <c r="B36" s="159" t="s">
        <v>335</v>
      </c>
      <c r="C36" s="160"/>
      <c r="D36" s="160"/>
      <c r="E36" s="160"/>
      <c r="F36" s="160"/>
      <c r="H36" s="48" t="str">
        <f>IF(I36="","",VLOOKUP(I36,'Productos y Reclamos'!K1:L233,2,0))</f>
        <v/>
      </c>
      <c r="I36" s="201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3"/>
      <c r="AC36" s="19"/>
    </row>
    <row r="37" spans="2:31" ht="3.75" customHeight="1" x14ac:dyDescent="0.25">
      <c r="B37" s="37"/>
      <c r="C37" s="38"/>
      <c r="D37" s="38"/>
      <c r="AC37" s="19"/>
    </row>
    <row r="38" spans="2:31" ht="18" customHeight="1" x14ac:dyDescent="0.25">
      <c r="B38" s="159" t="s">
        <v>168</v>
      </c>
      <c r="C38" s="190"/>
      <c r="D38" s="190"/>
      <c r="E38" s="190"/>
      <c r="F38" s="190"/>
      <c r="H38" s="48" t="str">
        <f>IF(I38="","",VLOOKUP(I38,'Productos y Reclamos'!M1:N233,2,0))</f>
        <v/>
      </c>
      <c r="I38" s="132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4"/>
      <c r="AC38" s="19"/>
      <c r="AE38" s="39"/>
    </row>
    <row r="39" spans="2:31" ht="3.75" customHeight="1" x14ac:dyDescent="0.25">
      <c r="B39" s="37"/>
      <c r="C39" s="38"/>
      <c r="D39" s="38"/>
      <c r="AC39" s="19"/>
    </row>
    <row r="40" spans="2:31" ht="18" customHeight="1" x14ac:dyDescent="0.25">
      <c r="B40" s="131" t="s">
        <v>336</v>
      </c>
      <c r="C40" s="111"/>
      <c r="D40" s="111"/>
      <c r="E40" s="111"/>
      <c r="F40" s="111"/>
      <c r="H40" s="198"/>
      <c r="I40" s="199"/>
      <c r="J40" s="199"/>
      <c r="K40" s="200"/>
      <c r="M40" s="40"/>
      <c r="N40" s="40"/>
      <c r="O40" s="41"/>
      <c r="AA40" s="42"/>
      <c r="AC40" s="19"/>
      <c r="AE40" s="39"/>
    </row>
    <row r="41" spans="2:31" ht="3.75" customHeight="1" x14ac:dyDescent="0.25">
      <c r="B41" s="37"/>
      <c r="C41" s="38"/>
      <c r="D41" s="38"/>
      <c r="E41" s="38"/>
      <c r="F41" s="38"/>
      <c r="AC41" s="19"/>
    </row>
    <row r="42" spans="2:31" ht="18" customHeight="1" x14ac:dyDescent="0.25">
      <c r="B42" s="131" t="str">
        <f>IF(OR(I36="TDC",I36="TDD",I36="Tarjeta Prepagada",I36="Operaciones Cambiarias"),"N° Tarjeta","")</f>
        <v/>
      </c>
      <c r="C42" s="111"/>
      <c r="D42" s="111"/>
      <c r="E42" s="111"/>
      <c r="F42" s="111"/>
      <c r="H42" s="135"/>
      <c r="I42" s="135"/>
      <c r="J42" s="135"/>
      <c r="K42" s="135"/>
      <c r="L42" s="135"/>
      <c r="M42" s="135"/>
      <c r="N42" s="135"/>
      <c r="O42" s="135"/>
      <c r="P42" s="135"/>
      <c r="R42" s="111" t="str">
        <f>IF(B42&lt;&gt;"","Tipo","")</f>
        <v/>
      </c>
      <c r="S42" s="111"/>
      <c r="T42" s="111"/>
      <c r="U42" s="191" t="str">
        <f>IF(AND(H42=""),"",IFERROR(IF(I36="TDC",VLOOKUP(VALUE(LEFT(H42,6)),'Productos y Reclamos'!$U$5:$V$10,2,0),IF(I36="Tarjeta Prepagada",VLOOKUP(VALUE(LEFT(H42,6)),'Productos y Reclamos'!$U$4:$V$4,2,FALSE),IF(I36="TDD",VLOOKUP(VALUE(LEFT(H42,9)),'Productos y Reclamos'!$U$2:$V$3,2,FALSE),"Error en Tarjeta"))),"Error en Tarjeta"))</f>
        <v/>
      </c>
      <c r="V42" s="192"/>
      <c r="W42" s="192"/>
      <c r="X42" s="192"/>
      <c r="Y42" s="192"/>
      <c r="Z42" s="192"/>
      <c r="AA42" s="193"/>
      <c r="AC42" s="19"/>
      <c r="AE42" s="39"/>
    </row>
    <row r="43" spans="2:31" ht="3.75" customHeight="1" x14ac:dyDescent="0.25">
      <c r="B43" s="18"/>
      <c r="C43" s="43"/>
      <c r="D43" s="43"/>
      <c r="E43" s="43"/>
      <c r="H43" s="44"/>
      <c r="I43" s="44"/>
      <c r="J43" s="44"/>
      <c r="K43" s="44"/>
      <c r="L43" s="44"/>
      <c r="M43" s="44"/>
      <c r="N43" s="44"/>
      <c r="O43" s="44"/>
      <c r="P43" s="44"/>
      <c r="R43" s="43"/>
      <c r="S43" s="43"/>
      <c r="T43" s="43"/>
      <c r="U43" s="45"/>
      <c r="V43" s="45"/>
      <c r="W43" s="45"/>
      <c r="X43" s="45"/>
      <c r="Y43" s="45"/>
      <c r="Z43" s="45"/>
      <c r="AC43" s="19"/>
      <c r="AE43" s="39"/>
    </row>
    <row r="44" spans="2:31" ht="18" customHeight="1" x14ac:dyDescent="0.25">
      <c r="B44" s="18"/>
      <c r="D44" s="111" t="str">
        <f>IF(TYPE(MATCH(I36,cuenta,0))&lt;&gt;16,"N° Cuenta","")</f>
        <v/>
      </c>
      <c r="E44" s="111"/>
      <c r="F44" s="111"/>
      <c r="H44" s="135"/>
      <c r="I44" s="135"/>
      <c r="J44" s="135"/>
      <c r="K44" s="135"/>
      <c r="L44" s="135"/>
      <c r="M44" s="135"/>
      <c r="N44" s="135"/>
      <c r="O44" s="135"/>
      <c r="R44" s="111" t="str">
        <f>IF(OR(I36="Cheques",I36="Cheques de Gerencia"),"Cheque N°","")</f>
        <v/>
      </c>
      <c r="S44" s="111"/>
      <c r="T44" s="111"/>
      <c r="U44" s="132"/>
      <c r="V44" s="133"/>
      <c r="W44" s="133"/>
      <c r="X44" s="133"/>
      <c r="Y44" s="133"/>
      <c r="Z44" s="133"/>
      <c r="AA44" s="134"/>
      <c r="AC44" s="19"/>
    </row>
    <row r="45" spans="2:31" ht="7.5" customHeight="1" x14ac:dyDescent="0.25">
      <c r="B45" s="196"/>
      <c r="C45" s="197"/>
      <c r="D45" s="19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4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31"/>
      <c r="AE45" s="39"/>
    </row>
    <row r="46" spans="2:31" ht="9.9499999999999993" customHeight="1" x14ac:dyDescent="0.25"/>
    <row r="47" spans="2:31" ht="26.25" customHeight="1" x14ac:dyDescent="0.25">
      <c r="B47" s="118" t="s">
        <v>51</v>
      </c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20"/>
    </row>
    <row r="48" spans="2:31" x14ac:dyDescent="0.25">
      <c r="B48" s="184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6"/>
    </row>
    <row r="49" spans="2:30" x14ac:dyDescent="0.25">
      <c r="B49" s="184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6"/>
    </row>
    <row r="50" spans="2:30" x14ac:dyDescent="0.25">
      <c r="B50" s="184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6"/>
    </row>
    <row r="51" spans="2:30" x14ac:dyDescent="0.25">
      <c r="B51" s="184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6"/>
    </row>
    <row r="52" spans="2:30" x14ac:dyDescent="0.25">
      <c r="B52" s="187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  <c r="AA52" s="188"/>
      <c r="AB52" s="188"/>
      <c r="AC52" s="189"/>
    </row>
    <row r="53" spans="2:30" ht="9.9499999999999993" customHeight="1" x14ac:dyDescent="0.25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2:30" x14ac:dyDescent="0.25">
      <c r="B54" s="118" t="s">
        <v>52</v>
      </c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20"/>
    </row>
    <row r="55" spans="2:30" x14ac:dyDescent="0.25">
      <c r="B55" s="184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6"/>
    </row>
    <row r="56" spans="2:30" x14ac:dyDescent="0.25">
      <c r="B56" s="184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6"/>
    </row>
    <row r="57" spans="2:30" x14ac:dyDescent="0.25">
      <c r="B57" s="184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6"/>
    </row>
    <row r="58" spans="2:30" x14ac:dyDescent="0.25">
      <c r="B58" s="184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6"/>
    </row>
    <row r="59" spans="2:30" x14ac:dyDescent="0.25">
      <c r="B59" s="187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9"/>
      <c r="AD59" s="28"/>
    </row>
    <row r="60" spans="2:30" ht="9.9499999999999993" customHeight="1" x14ac:dyDescent="0.2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 spans="2:30" ht="12.75" customHeight="1" x14ac:dyDescent="0.25">
      <c r="B61" s="136" t="s">
        <v>175</v>
      </c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8"/>
    </row>
    <row r="62" spans="2:30" ht="12.75" customHeight="1" x14ac:dyDescent="0.25">
      <c r="B62" s="139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1"/>
    </row>
    <row r="63" spans="2:30" ht="12.75" customHeight="1" x14ac:dyDescent="0.25">
      <c r="B63" s="139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1"/>
    </row>
    <row r="64" spans="2:30" ht="12.75" customHeight="1" x14ac:dyDescent="0.25">
      <c r="B64" s="139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1"/>
    </row>
    <row r="65" spans="2:29" ht="12.75" customHeight="1" x14ac:dyDescent="0.25">
      <c r="B65" s="139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1"/>
    </row>
    <row r="66" spans="2:29" ht="12.75" customHeight="1" x14ac:dyDescent="0.25">
      <c r="B66" s="139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1"/>
    </row>
    <row r="67" spans="2:29" ht="12.75" customHeight="1" x14ac:dyDescent="0.25">
      <c r="B67" s="139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1"/>
    </row>
    <row r="68" spans="2:29" ht="12.75" customHeight="1" x14ac:dyDescent="0.25">
      <c r="B68" s="139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1"/>
    </row>
    <row r="69" spans="2:29" ht="12.75" customHeight="1" x14ac:dyDescent="0.25">
      <c r="B69" s="142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3"/>
      <c r="AA69" s="143"/>
      <c r="AB69" s="143"/>
      <c r="AC69" s="144"/>
    </row>
    <row r="70" spans="2:29" ht="3.75" customHeight="1" x14ac:dyDescent="0.25"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3"/>
      <c r="O70" s="53"/>
      <c r="P70" s="53"/>
      <c r="Q70" s="53"/>
      <c r="R70" s="53"/>
      <c r="S70" s="53"/>
      <c r="T70" s="53"/>
      <c r="U70" s="53"/>
      <c r="V70" s="53"/>
      <c r="W70" s="52"/>
      <c r="X70" s="52"/>
      <c r="Y70" s="52"/>
      <c r="Z70" s="52"/>
      <c r="AA70" s="52"/>
      <c r="AB70" s="52"/>
      <c r="AC70" s="52"/>
    </row>
    <row r="71" spans="2:29" ht="12.75" customHeight="1" x14ac:dyDescent="0.2">
      <c r="B71" s="130" t="s">
        <v>333</v>
      </c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53"/>
      <c r="O71" s="53"/>
      <c r="P71" s="53"/>
      <c r="Q71" s="53"/>
      <c r="R71" s="53"/>
      <c r="S71" s="53"/>
      <c r="T71" s="53"/>
      <c r="U71" s="53"/>
      <c r="V71" s="53"/>
      <c r="W71" s="145" t="s">
        <v>174</v>
      </c>
      <c r="X71" s="145"/>
      <c r="Y71" s="145"/>
      <c r="Z71" s="145"/>
      <c r="AA71" s="145"/>
      <c r="AB71" s="145"/>
      <c r="AC71" s="145"/>
    </row>
    <row r="72" spans="2:29" ht="12.75" customHeight="1" x14ac:dyDescent="0.25"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53"/>
      <c r="O72" s="53"/>
      <c r="P72" s="53"/>
      <c r="Q72" s="53"/>
      <c r="R72" s="53"/>
      <c r="S72" s="53"/>
      <c r="T72" s="53"/>
      <c r="U72" s="53"/>
      <c r="V72" s="53"/>
      <c r="W72" s="52"/>
      <c r="X72" s="52"/>
      <c r="Y72" s="52"/>
      <c r="Z72" s="52"/>
      <c r="AA72" s="52"/>
      <c r="AB72" s="52"/>
      <c r="AC72" s="52"/>
    </row>
    <row r="73" spans="2:29" ht="12.75" customHeight="1" x14ac:dyDescent="0.25"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53"/>
      <c r="O73" s="53"/>
      <c r="P73" s="53"/>
      <c r="Q73" s="53"/>
      <c r="R73" s="53"/>
      <c r="S73" s="53"/>
      <c r="T73" s="53"/>
      <c r="U73" s="53"/>
      <c r="V73" s="53"/>
      <c r="W73" s="52"/>
      <c r="X73" s="52"/>
      <c r="Y73" s="52"/>
      <c r="Z73" s="52"/>
      <c r="AA73" s="52"/>
      <c r="AB73" s="52"/>
      <c r="AC73" s="52"/>
    </row>
    <row r="74" spans="2:29" ht="12.75" customHeight="1" x14ac:dyDescent="0.25"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53"/>
      <c r="O74" s="53"/>
      <c r="P74" s="53"/>
      <c r="Q74" s="53"/>
      <c r="R74" s="53"/>
      <c r="S74" s="53"/>
      <c r="T74" s="53"/>
      <c r="U74" s="53"/>
      <c r="V74" s="53"/>
      <c r="W74" s="52"/>
      <c r="X74" s="52"/>
      <c r="Y74" s="52"/>
      <c r="Z74" s="52"/>
      <c r="AA74" s="52"/>
      <c r="AB74" s="52"/>
      <c r="AC74" s="52"/>
    </row>
    <row r="75" spans="2:29" ht="12.75" customHeight="1" x14ac:dyDescent="0.25">
      <c r="B75" s="127" t="s">
        <v>332</v>
      </c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53"/>
      <c r="O75" s="53"/>
      <c r="P75" s="53"/>
      <c r="Q75" s="53"/>
      <c r="R75" s="53"/>
      <c r="S75" s="53"/>
      <c r="T75" s="53"/>
      <c r="U75" s="53"/>
      <c r="V75" s="53"/>
      <c r="W75" s="52"/>
      <c r="X75" s="52"/>
      <c r="Y75" s="52"/>
      <c r="Z75" s="52"/>
      <c r="AA75" s="52"/>
      <c r="AB75" s="52"/>
      <c r="AC75" s="52"/>
    </row>
    <row r="76" spans="2:29" ht="9.75" customHeight="1" x14ac:dyDescent="0.25"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2"/>
      <c r="X76" s="52"/>
      <c r="Y76" s="52"/>
      <c r="Z76" s="52"/>
      <c r="AA76" s="52"/>
      <c r="AB76" s="52"/>
      <c r="AC76" s="52"/>
    </row>
    <row r="77" spans="2:29" ht="12.75" customHeight="1" x14ac:dyDescent="0.25">
      <c r="B77" s="118" t="s">
        <v>319</v>
      </c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20"/>
    </row>
    <row r="78" spans="2:29" ht="12.75" customHeight="1" x14ac:dyDescent="0.25">
      <c r="B78" s="121" t="s">
        <v>320</v>
      </c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3"/>
      <c r="AA78" s="124" t="s">
        <v>321</v>
      </c>
      <c r="AB78" s="125"/>
      <c r="AC78" s="126"/>
    </row>
    <row r="79" spans="2:29" ht="12.75" customHeight="1" x14ac:dyDescent="0.25">
      <c r="B79" s="95" t="s">
        <v>323</v>
      </c>
      <c r="C79" s="93"/>
      <c r="D79" s="93"/>
      <c r="E79" s="93"/>
      <c r="F79" s="93"/>
      <c r="G79" s="93"/>
      <c r="H79" s="93"/>
      <c r="I79" s="93"/>
      <c r="J79" s="94"/>
      <c r="K79" s="93" t="s">
        <v>322</v>
      </c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4"/>
      <c r="AA79" s="84"/>
      <c r="AB79" s="85"/>
      <c r="AC79" s="86"/>
    </row>
    <row r="80" spans="2:29" ht="12.75" customHeight="1" x14ac:dyDescent="0.25">
      <c r="B80" s="105"/>
      <c r="C80" s="106"/>
      <c r="D80" s="106"/>
      <c r="E80" s="106"/>
      <c r="F80" s="106"/>
      <c r="G80" s="106"/>
      <c r="H80" s="106"/>
      <c r="I80" s="106"/>
      <c r="J80" s="107"/>
      <c r="K80" s="96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8"/>
      <c r="AA80" s="87"/>
      <c r="AB80" s="88"/>
      <c r="AC80" s="89"/>
    </row>
    <row r="81" spans="2:29" ht="12.75" customHeight="1" x14ac:dyDescent="0.25">
      <c r="B81" s="95" t="s">
        <v>324</v>
      </c>
      <c r="C81" s="93"/>
      <c r="D81" s="93"/>
      <c r="E81" s="93"/>
      <c r="F81" s="93"/>
      <c r="G81" s="93"/>
      <c r="H81" s="93"/>
      <c r="I81" s="93"/>
      <c r="J81" s="94"/>
      <c r="K81" s="99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1"/>
      <c r="AA81" s="87"/>
      <c r="AB81" s="88"/>
      <c r="AC81" s="89"/>
    </row>
    <row r="82" spans="2:29" ht="12.75" customHeight="1" x14ac:dyDescent="0.25">
      <c r="B82" s="108"/>
      <c r="C82" s="109"/>
      <c r="D82" s="109"/>
      <c r="E82" s="109"/>
      <c r="F82" s="109"/>
      <c r="G82" s="109"/>
      <c r="H82" s="109"/>
      <c r="I82" s="109"/>
      <c r="J82" s="110"/>
      <c r="K82" s="102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4"/>
      <c r="AA82" s="90"/>
      <c r="AB82" s="91"/>
      <c r="AC82" s="92"/>
    </row>
    <row r="83" spans="2:29" ht="3.75" customHeight="1" x14ac:dyDescent="0.25">
      <c r="B83" s="54"/>
      <c r="C83" s="54"/>
      <c r="D83" s="54"/>
      <c r="E83" s="54"/>
      <c r="F83" s="54"/>
      <c r="G83" s="54"/>
      <c r="H83" s="54"/>
      <c r="I83" s="54"/>
      <c r="J83" s="54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0"/>
      <c r="AB83" s="50"/>
      <c r="AC83" s="50"/>
    </row>
    <row r="84" spans="2:29" x14ac:dyDescent="0.25">
      <c r="B84" s="78" t="s">
        <v>339</v>
      </c>
    </row>
    <row r="85" spans="2:29" ht="15" x14ac:dyDescent="0.25">
      <c r="AA85" s="151" t="s">
        <v>180</v>
      </c>
      <c r="AB85" s="151"/>
      <c r="AC85" s="151"/>
    </row>
  </sheetData>
  <sheetProtection password="CC96" sheet="1" objects="1" scenarios="1"/>
  <mergeCells count="79">
    <mergeCell ref="R3:S3"/>
    <mergeCell ref="B34:AC34"/>
    <mergeCell ref="B45:D45"/>
    <mergeCell ref="H40:K40"/>
    <mergeCell ref="B48:AC52"/>
    <mergeCell ref="B47:AC47"/>
    <mergeCell ref="B40:F40"/>
    <mergeCell ref="H42:P42"/>
    <mergeCell ref="R42:T42"/>
    <mergeCell ref="B23:D23"/>
    <mergeCell ref="U42:AA42"/>
    <mergeCell ref="I36:T36"/>
    <mergeCell ref="B36:F36"/>
    <mergeCell ref="F25:P25"/>
    <mergeCell ref="T16:V16"/>
    <mergeCell ref="E16:F16"/>
    <mergeCell ref="B54:AC54"/>
    <mergeCell ref="B55:AC59"/>
    <mergeCell ref="B27:D27"/>
    <mergeCell ref="B29:D29"/>
    <mergeCell ref="F29:AB29"/>
    <mergeCell ref="B38:F38"/>
    <mergeCell ref="I38:Z38"/>
    <mergeCell ref="F27:P27"/>
    <mergeCell ref="G16:K16"/>
    <mergeCell ref="O16:S16"/>
    <mergeCell ref="F23:P23"/>
    <mergeCell ref="T3:V3"/>
    <mergeCell ref="G8:K8"/>
    <mergeCell ref="Q14:S14"/>
    <mergeCell ref="T14:AB14"/>
    <mergeCell ref="X10:AB10"/>
    <mergeCell ref="F10:U10"/>
    <mergeCell ref="W3:Z3"/>
    <mergeCell ref="AA3:AC3"/>
    <mergeCell ref="B6:AC6"/>
    <mergeCell ref="B10:D10"/>
    <mergeCell ref="B4:D4"/>
    <mergeCell ref="N3:Q3"/>
    <mergeCell ref="L3:M3"/>
    <mergeCell ref="G4:I4"/>
    <mergeCell ref="B8:D8"/>
    <mergeCell ref="B12:D12"/>
    <mergeCell ref="AA85:AC85"/>
    <mergeCell ref="B14:D14"/>
    <mergeCell ref="B16:D16"/>
    <mergeCell ref="O8:AB8"/>
    <mergeCell ref="F14:P14"/>
    <mergeCell ref="F12:AB12"/>
    <mergeCell ref="B21:AC21"/>
    <mergeCell ref="B25:D25"/>
    <mergeCell ref="B18:D18"/>
    <mergeCell ref="Z16:AB16"/>
    <mergeCell ref="X16:Y16"/>
    <mergeCell ref="L16:N16"/>
    <mergeCell ref="R23:S23"/>
    <mergeCell ref="T23:U23"/>
    <mergeCell ref="V23:AB23"/>
    <mergeCell ref="F18:AB18"/>
    <mergeCell ref="B77:AC77"/>
    <mergeCell ref="B78:Z78"/>
    <mergeCell ref="AA78:AC78"/>
    <mergeCell ref="B75:M75"/>
    <mergeCell ref="B72:M74"/>
    <mergeCell ref="B71:M71"/>
    <mergeCell ref="B42:F42"/>
    <mergeCell ref="U44:AA44"/>
    <mergeCell ref="R44:T44"/>
    <mergeCell ref="D44:F44"/>
    <mergeCell ref="H44:O44"/>
    <mergeCell ref="B61:AC69"/>
    <mergeCell ref="W71:AC71"/>
    <mergeCell ref="AA79:AC82"/>
    <mergeCell ref="K79:Z79"/>
    <mergeCell ref="B79:J79"/>
    <mergeCell ref="B81:J81"/>
    <mergeCell ref="K80:Z82"/>
    <mergeCell ref="B80:J80"/>
    <mergeCell ref="B82:J82"/>
  </mergeCells>
  <conditionalFormatting sqref="F18">
    <cfRule type="cellIs" dxfId="24" priority="46" stopIfTrue="1" operator="equal">
      <formula>""</formula>
    </cfRule>
  </conditionalFormatting>
  <conditionalFormatting sqref="F18">
    <cfRule type="cellIs" dxfId="23" priority="34" stopIfTrue="1" operator="equal">
      <formula>"ejemplo@bancoexterior.com"</formula>
    </cfRule>
    <cfRule type="expression" dxfId="22" priority="35" stopIfTrue="1">
      <formula>ISERROR(FIND("@",F18))</formula>
    </cfRule>
  </conditionalFormatting>
  <conditionalFormatting sqref="H40:K40">
    <cfRule type="expression" dxfId="21" priority="32" stopIfTrue="1">
      <formula>$B$40="Monto reclamado"</formula>
    </cfRule>
    <cfRule type="expression" dxfId="20" priority="33" stopIfTrue="1">
      <formula>$B$40=""</formula>
    </cfRule>
  </conditionalFormatting>
  <conditionalFormatting sqref="D44 R44">
    <cfRule type="expression" dxfId="19" priority="23" stopIfTrue="1">
      <formula>#N/A</formula>
    </cfRule>
  </conditionalFormatting>
  <conditionalFormatting sqref="H44:O44">
    <cfRule type="expression" dxfId="18" priority="83" stopIfTrue="1">
      <formula>$D$44=""</formula>
    </cfRule>
    <cfRule type="expression" dxfId="17" priority="84" stopIfTrue="1">
      <formula>AND($D$44="N° Cuenta",$H$44="")</formula>
    </cfRule>
    <cfRule type="expression" dxfId="16" priority="85" stopIfTrue="1">
      <formula>LEFT($H$44,4)&lt;&gt;"0115"</formula>
    </cfRule>
  </conditionalFormatting>
  <conditionalFormatting sqref="V23:AB23">
    <cfRule type="expression" dxfId="15" priority="9">
      <formula>NOT(EXACT($F$23,"OTROS"))</formula>
    </cfRule>
  </conditionalFormatting>
  <conditionalFormatting sqref="T23:U23">
    <cfRule type="expression" dxfId="14" priority="8">
      <formula>NOT(EXACT($F$23,"OTROS"))</formula>
    </cfRule>
  </conditionalFormatting>
  <conditionalFormatting sqref="O8:AB8">
    <cfRule type="expression" dxfId="13" priority="38" stopIfTrue="1">
      <formula>$F$8="R"</formula>
    </cfRule>
    <cfRule type="expression" dxfId="12" priority="39" stopIfTrue="1">
      <formula>$F$8="G"</formula>
    </cfRule>
    <cfRule type="expression" dxfId="11" priority="45" stopIfTrue="1">
      <formula>$F$8="J"</formula>
    </cfRule>
  </conditionalFormatting>
  <conditionalFormatting sqref="W10">
    <cfRule type="expression" dxfId="10" priority="4">
      <formula>EXACT($N$8,"*Razón Social")</formula>
    </cfRule>
  </conditionalFormatting>
  <conditionalFormatting sqref="X10:AB10">
    <cfRule type="expression" dxfId="9" priority="3">
      <formula>EXACT($N$8,"*Razón Social")</formula>
    </cfRule>
  </conditionalFormatting>
  <conditionalFormatting sqref="Q23">
    <cfRule type="expression" dxfId="8" priority="2">
      <formula>NOT(EXACT($F$23,"OTROS"))</formula>
    </cfRule>
  </conditionalFormatting>
  <conditionalFormatting sqref="R23:S23">
    <cfRule type="expression" dxfId="7" priority="1">
      <formula>NOT(EXACT($F$23,"OTROS"))</formula>
    </cfRule>
  </conditionalFormatting>
  <conditionalFormatting sqref="F25:P25">
    <cfRule type="expression" priority="5">
      <formula>IF(F23="","",VLOOKUP(F23,#REF!,2,0))</formula>
    </cfRule>
  </conditionalFormatting>
  <conditionalFormatting sqref="H42">
    <cfRule type="expression" dxfId="6" priority="86" stopIfTrue="1">
      <formula>$B$42=""</formula>
    </cfRule>
  </conditionalFormatting>
  <conditionalFormatting sqref="H42:P42">
    <cfRule type="expression" dxfId="5" priority="87" stopIfTrue="1">
      <formula>$U$42="Error en Tarjeta"</formula>
    </cfRule>
    <cfRule type="expression" dxfId="4" priority="88" stopIfTrue="1">
      <formula>$B$42="N° Tarjeta"</formula>
    </cfRule>
  </conditionalFormatting>
  <conditionalFormatting sqref="U44:AA44">
    <cfRule type="expression" dxfId="3" priority="89" stopIfTrue="1">
      <formula>$R$44=""</formula>
    </cfRule>
    <cfRule type="expression" dxfId="2" priority="90" stopIfTrue="1">
      <formula>$R$44="Cheque N°"</formula>
    </cfRule>
  </conditionalFormatting>
  <conditionalFormatting sqref="U42:AA42">
    <cfRule type="expression" dxfId="1" priority="27" stopIfTrue="1">
      <formula>$R$42=""</formula>
    </cfRule>
    <cfRule type="expression" dxfId="0" priority="28" stopIfTrue="1">
      <formula>$R$42="Tipo"</formula>
    </cfRule>
  </conditionalFormatting>
  <dataValidations xWindow="145" yWindow="441" count="26">
    <dataValidation operator="equal" allowBlank="1" showInputMessage="1" showErrorMessage="1" sqref="D44 R44"/>
    <dataValidation type="textLength" operator="equal" allowBlank="1" showInputMessage="1" showErrorMessage="1" sqref="H44">
      <formula1>20</formula1>
    </dataValidation>
    <dataValidation type="list" allowBlank="1" showInputMessage="1" showErrorMessage="1" prompt="Seleccione la agencia materia de éste reclamo" sqref="F23:P23">
      <formula1>agencia</formula1>
    </dataValidation>
    <dataValidation type="textLength" allowBlank="1" showInputMessage="1" showErrorMessage="1" sqref="G9:K9">
      <formula1>6</formula1>
      <formula2>9</formula2>
    </dataValidation>
    <dataValidation type="textLength" allowBlank="1" showInputMessage="1" showErrorMessage="1" prompt="Coloque los números sin caracteres adicionales e incluyendo el código de área" sqref="O16:S16 G16:K16">
      <formula1>11</formula1>
      <formula2>11</formula2>
    </dataValidation>
    <dataValidation type="textLength" allowBlank="1" showInputMessage="1" showErrorMessage="1" prompt="Coloque solo el Primer Nombre y Primer Apellido" sqref="F29:AB29">
      <formula1>0</formula1>
      <formula2>51</formula2>
    </dataValidation>
    <dataValidation type="list" allowBlank="1" showInputMessage="1" showErrorMessage="1" prompt="E = Extranjero_x000a_G = Gobierno_x000a_J = Jurídico_x000a_P = Pasaporte_x000a_V = Venezolano" sqref="F8">
      <formula1>TipoG</formula1>
    </dataValidation>
    <dataValidation type="list" allowBlank="1" showInputMessage="1" showErrorMessage="1" prompt="Seleccione el código correspondiente al celular" sqref="X16:Y16">
      <formula1>"0424,0414,0422,0412,0426,0416"</formula1>
    </dataValidation>
    <dataValidation type="textLength" operator="equal" allowBlank="1" showInputMessage="1" showErrorMessage="1" prompt="Coloque los números sin caracteres adicionales" sqref="Z16:AB16">
      <formula1>7</formula1>
    </dataValidation>
    <dataValidation type="whole" allowBlank="1" showInputMessage="1" showErrorMessage="1" sqref="G8:K8">
      <formula1>9999</formula1>
      <formula2>999999999</formula2>
    </dataValidation>
    <dataValidation type="textLength" operator="equal" allowBlank="1" showInputMessage="1" showErrorMessage="1" sqref="AA40">
      <formula1>19</formula1>
    </dataValidation>
    <dataValidation type="textLength" operator="equal" allowBlank="1" showInputMessage="1" showErrorMessage="1" sqref="H43:P43">
      <formula1>16</formula1>
    </dataValidation>
    <dataValidation type="custom" allowBlank="1" showInputMessage="1" showErrorMessage="1" sqref="H42:P42">
      <formula1>OR(AND(I36="TDC",LEN(H42)=16),AND(I36="Tarjeta Prepagada",LEN(H42)=16),AND(I36="TDD",LEN(H42)=19))</formula1>
    </dataValidation>
    <dataValidation type="textLength" operator="equal" allowBlank="1" showInputMessage="1" showErrorMessage="1" sqref="U44">
      <formula1>8</formula1>
    </dataValidation>
    <dataValidation type="date" allowBlank="1" showInputMessage="1" showErrorMessage="1" prompt="DD/MM/AAAA" sqref="B82">
      <formula1>45992</formula1>
      <formula2>53327</formula2>
    </dataValidation>
    <dataValidation type="decimal" operator="greaterThan" allowBlank="1" showInputMessage="1" showErrorMessage="1" sqref="H40:K40">
      <formula1>0</formula1>
    </dataValidation>
    <dataValidation type="textLength" allowBlank="1" showInputMessage="1" showErrorMessage="1" sqref="B48:AC52 B55:AC59">
      <formula1>0</formula1>
      <formula2>405</formula2>
    </dataValidation>
    <dataValidation type="list" allowBlank="1" showInputMessage="1" showErrorMessage="1" sqref="I36">
      <formula1>producto</formula1>
    </dataValidation>
    <dataValidation type="textLength" allowBlank="1" showInputMessage="1" showErrorMessage="1" sqref="AA3:AC3 T14:AB14">
      <formula1>0</formula1>
      <formula2>20</formula2>
    </dataValidation>
    <dataValidation type="textLength" allowBlank="1" showInputMessage="1" showErrorMessage="1" sqref="N3:Q3">
      <formula1>0</formula1>
      <formula2>10</formula2>
    </dataValidation>
    <dataValidation type="textLength" allowBlank="1" showInputMessage="1" showErrorMessage="1" sqref="F10:U10">
      <formula1>0</formula1>
      <formula2>36</formula2>
    </dataValidation>
    <dataValidation type="textLength" allowBlank="1" showInputMessage="1" showErrorMessage="1" sqref="F12:AB12">
      <formula1>0</formula1>
      <formula2>56</formula2>
    </dataValidation>
    <dataValidation type="textLength" allowBlank="1" showInputMessage="1" showErrorMessage="1" sqref="F14:P14">
      <formula1>0</formula1>
      <formula2>24</formula2>
    </dataValidation>
    <dataValidation type="textLength" allowBlank="1" showInputMessage="1" showErrorMessage="1" sqref="F18:AB18">
      <formula1>0</formula1>
      <formula2>51</formula2>
    </dataValidation>
    <dataValidation type="date" allowBlank="1" showInputMessage="1" showErrorMessage="1" prompt="DD/MM/AAAA" sqref="T3:V3">
      <formula1>$T$1</formula1>
      <formula2>55153</formula2>
    </dataValidation>
    <dataValidation type="list" allowBlank="1" showInputMessage="1" showErrorMessage="1" sqref="I38">
      <formula1>INDIRECT(SUBSTITUTE($I$36," ","_"))</formula1>
    </dataValidation>
  </dataValidations>
  <hyperlinks>
    <hyperlink ref="AA85" location="Formato!A1" display="Siguiente…"/>
    <hyperlink ref="AA85:AC85" location="'Instrucciones de llenado'!A1" display="Anterior…"/>
  </hyperlinks>
  <printOptions horizontalCentered="1"/>
  <pageMargins left="0.39370078740157483" right="0.39370078740157483" top="0.39370078740157483" bottom="0.39370078740157483" header="0.31496062992125984" footer="0.31496062992125984"/>
  <pageSetup scale="79" orientation="portrait" r:id="rId1"/>
  <ignoredErrors>
    <ignoredError sqref="V10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defaultSize="0" autoFill="0" autoLine="0" autoPict="0">
                <anchor moveWithCells="1">
                  <from>
                    <xdr:col>3</xdr:col>
                    <xdr:colOff>76200</xdr:colOff>
                    <xdr:row>2</xdr:row>
                    <xdr:rowOff>142875</xdr:rowOff>
                  </from>
                  <to>
                    <xdr:col>4</xdr:col>
                    <xdr:colOff>171450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autoFill="0" autoLine="0" autoPict="0">
                <anchor moveWithCells="1">
                  <from>
                    <xdr:col>8</xdr:col>
                    <xdr:colOff>95250</xdr:colOff>
                    <xdr:row>2</xdr:row>
                    <xdr:rowOff>142875</xdr:rowOff>
                  </from>
                  <to>
                    <xdr:col>9</xdr:col>
                    <xdr:colOff>190500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145" yWindow="441" count="1">
        <x14:dataValidation type="list" allowBlank="1" showInputMessage="1" showErrorMessage="1">
          <x14:formula1>
            <xm:f>IF(OR($F$8="J",$F$8="G"),'Productos y Reclamos'!$A$9:$A$10,"")</xm:f>
          </x14:formula1>
          <xm:sqref>W10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G239"/>
  <sheetViews>
    <sheetView showGridLines="0" workbookViewId="0"/>
  </sheetViews>
  <sheetFormatPr baseColWidth="10" defaultRowHeight="15" x14ac:dyDescent="0.25"/>
  <cols>
    <col min="1" max="1" width="4.85546875" style="66" bestFit="1" customWidth="1"/>
    <col min="2" max="2" width="11.5703125" style="66" bestFit="1" customWidth="1"/>
    <col min="3" max="3" width="5.7109375" style="66" customWidth="1"/>
    <col min="4" max="4" width="61.42578125" style="66" bestFit="1" customWidth="1"/>
    <col min="5" max="5" width="8" style="66" bestFit="1" customWidth="1"/>
    <col min="6" max="6" width="22.7109375" style="66" bestFit="1" customWidth="1"/>
    <col min="7" max="7" width="14.140625" style="66" bestFit="1" customWidth="1"/>
    <col min="8" max="8" width="5.7109375" style="66" customWidth="1"/>
    <col min="9" max="9" width="41.140625" style="66" bestFit="1" customWidth="1"/>
    <col min="10" max="10" width="5.7109375" style="66" customWidth="1"/>
    <col min="11" max="11" width="12.7109375" style="66" customWidth="1"/>
    <col min="12" max="12" width="7.140625" style="66" bestFit="1" customWidth="1"/>
    <col min="13" max="13" width="59" style="66" customWidth="1"/>
    <col min="14" max="14" width="7.140625" style="66" bestFit="1" customWidth="1"/>
    <col min="15" max="15" width="5.7109375" style="66" customWidth="1"/>
    <col min="16" max="16" width="7.140625" style="66" bestFit="1" customWidth="1"/>
    <col min="17" max="17" width="23.7109375" style="66" bestFit="1" customWidth="1"/>
    <col min="18" max="18" width="5.7109375" style="66" customWidth="1"/>
    <col min="19" max="19" width="19.85546875" style="66" bestFit="1" customWidth="1"/>
    <col min="20" max="20" width="5.7109375" style="66" customWidth="1"/>
    <col min="21" max="21" width="10" style="66" bestFit="1" customWidth="1"/>
    <col min="22" max="22" width="25.7109375" style="66" bestFit="1" customWidth="1"/>
    <col min="23" max="16384" width="11.42578125" style="66"/>
  </cols>
  <sheetData>
    <row r="1" spans="1:33" x14ac:dyDescent="0.25">
      <c r="A1" s="64" t="s">
        <v>317</v>
      </c>
      <c r="B1" s="65" t="s">
        <v>309</v>
      </c>
      <c r="D1" s="65" t="s">
        <v>6</v>
      </c>
      <c r="E1" s="65" t="s">
        <v>6</v>
      </c>
      <c r="F1" s="65" t="s">
        <v>3</v>
      </c>
      <c r="G1" s="65" t="s">
        <v>7</v>
      </c>
      <c r="I1" s="65" t="s">
        <v>314</v>
      </c>
      <c r="K1" s="67" t="s">
        <v>5</v>
      </c>
      <c r="L1" s="67" t="s">
        <v>9</v>
      </c>
      <c r="M1" s="67" t="s">
        <v>152</v>
      </c>
      <c r="N1" s="67" t="s">
        <v>9</v>
      </c>
      <c r="P1" s="65" t="s">
        <v>9</v>
      </c>
      <c r="Q1" s="65" t="s">
        <v>310</v>
      </c>
      <c r="S1" s="65" t="s">
        <v>311</v>
      </c>
      <c r="U1" s="65" t="s">
        <v>312</v>
      </c>
      <c r="V1" s="65" t="s">
        <v>313</v>
      </c>
      <c r="Y1" s="49" t="s">
        <v>299</v>
      </c>
      <c r="Z1" s="49" t="s">
        <v>5</v>
      </c>
      <c r="AA1" s="49" t="s">
        <v>59</v>
      </c>
      <c r="AB1" s="49" t="s">
        <v>60</v>
      </c>
      <c r="AC1" s="49" t="s">
        <v>61</v>
      </c>
      <c r="AD1" s="49" t="s">
        <v>62</v>
      </c>
      <c r="AE1" s="49" t="s">
        <v>63</v>
      </c>
      <c r="AF1" s="49" t="s">
        <v>64</v>
      </c>
      <c r="AG1" s="49" t="s">
        <v>65</v>
      </c>
    </row>
    <row r="2" spans="1:33" x14ac:dyDescent="0.25">
      <c r="A2" s="62" t="s">
        <v>44</v>
      </c>
      <c r="B2" s="68" t="s">
        <v>284</v>
      </c>
      <c r="D2" s="68" t="s">
        <v>203</v>
      </c>
      <c r="E2" s="68" t="s">
        <v>146</v>
      </c>
      <c r="F2" s="68" t="s">
        <v>337</v>
      </c>
      <c r="G2" s="68" t="s">
        <v>268</v>
      </c>
      <c r="I2" s="68" t="s">
        <v>10</v>
      </c>
      <c r="K2" s="207" t="s">
        <v>10</v>
      </c>
      <c r="L2" s="204">
        <v>30</v>
      </c>
      <c r="M2" s="69" t="s">
        <v>292</v>
      </c>
      <c r="N2" s="61">
        <v>2</v>
      </c>
      <c r="P2" s="62">
        <v>1</v>
      </c>
      <c r="Q2" s="68" t="s">
        <v>12</v>
      </c>
      <c r="S2" s="68" t="s">
        <v>36</v>
      </c>
      <c r="U2" s="68">
        <v>627534000</v>
      </c>
      <c r="V2" s="68" t="s">
        <v>326</v>
      </c>
      <c r="Y2" s="70" t="s">
        <v>53</v>
      </c>
      <c r="Z2" s="49" t="s">
        <v>10</v>
      </c>
      <c r="AA2" s="70" t="s">
        <v>11</v>
      </c>
      <c r="AB2" s="49" t="s">
        <v>66</v>
      </c>
      <c r="AC2" s="49" t="s">
        <v>66</v>
      </c>
      <c r="AD2" s="49" t="s">
        <v>66</v>
      </c>
      <c r="AE2" s="49" t="s">
        <v>8</v>
      </c>
      <c r="AF2" s="49" t="s">
        <v>8</v>
      </c>
      <c r="AG2" s="49" t="s">
        <v>8</v>
      </c>
    </row>
    <row r="3" spans="1:33" x14ac:dyDescent="0.25">
      <c r="A3" s="62" t="s">
        <v>45</v>
      </c>
      <c r="B3" s="68" t="s">
        <v>285</v>
      </c>
      <c r="D3" s="68" t="s">
        <v>241</v>
      </c>
      <c r="E3" s="68" t="s">
        <v>147</v>
      </c>
      <c r="F3" s="68" t="s">
        <v>337</v>
      </c>
      <c r="G3" s="68" t="s">
        <v>282</v>
      </c>
      <c r="I3" s="68" t="s">
        <v>24</v>
      </c>
      <c r="K3" s="208"/>
      <c r="L3" s="205"/>
      <c r="M3" s="68" t="s">
        <v>15</v>
      </c>
      <c r="N3" s="62">
        <v>5</v>
      </c>
      <c r="P3" s="62">
        <v>2</v>
      </c>
      <c r="Q3" s="68" t="s">
        <v>14</v>
      </c>
      <c r="S3" s="68" t="s">
        <v>69</v>
      </c>
      <c r="U3" s="68">
        <v>627534002</v>
      </c>
      <c r="V3" s="68" t="s">
        <v>327</v>
      </c>
      <c r="Y3" s="70" t="s">
        <v>53</v>
      </c>
      <c r="Z3" s="49"/>
      <c r="AA3" s="70" t="s">
        <v>13</v>
      </c>
      <c r="AB3" s="49" t="s">
        <v>66</v>
      </c>
      <c r="AC3" s="49" t="s">
        <v>66</v>
      </c>
      <c r="AD3" s="49" t="s">
        <v>66</v>
      </c>
      <c r="AE3" s="49" t="s">
        <v>8</v>
      </c>
      <c r="AF3" s="49" t="s">
        <v>8</v>
      </c>
      <c r="AG3" s="49" t="s">
        <v>8</v>
      </c>
    </row>
    <row r="4" spans="1:33" x14ac:dyDescent="0.25">
      <c r="A4" s="62" t="s">
        <v>46</v>
      </c>
      <c r="B4" s="68" t="s">
        <v>286</v>
      </c>
      <c r="D4" s="68" t="s">
        <v>225</v>
      </c>
      <c r="E4" s="68" t="s">
        <v>106</v>
      </c>
      <c r="F4" s="68" t="s">
        <v>183</v>
      </c>
      <c r="G4" s="68" t="s">
        <v>273</v>
      </c>
      <c r="I4" s="68" t="s">
        <v>318</v>
      </c>
      <c r="K4" s="208"/>
      <c r="L4" s="205"/>
      <c r="M4" s="68" t="s">
        <v>17</v>
      </c>
      <c r="N4" s="62">
        <v>6</v>
      </c>
      <c r="P4" s="62">
        <v>3</v>
      </c>
      <c r="Q4" s="68" t="s">
        <v>16</v>
      </c>
      <c r="S4" s="68" t="s">
        <v>57</v>
      </c>
      <c r="U4" s="68">
        <v>539488</v>
      </c>
      <c r="V4" s="68" t="s">
        <v>328</v>
      </c>
      <c r="Y4" s="70" t="s">
        <v>53</v>
      </c>
      <c r="Z4" s="49"/>
      <c r="AA4" s="70" t="s">
        <v>15</v>
      </c>
      <c r="AB4" s="49" t="s">
        <v>66</v>
      </c>
      <c r="AC4" s="49" t="s">
        <v>66</v>
      </c>
      <c r="AD4" s="49" t="s">
        <v>66</v>
      </c>
      <c r="AE4" s="49" t="s">
        <v>8</v>
      </c>
      <c r="AF4" s="49" t="s">
        <v>8</v>
      </c>
      <c r="AG4" s="49" t="s">
        <v>8</v>
      </c>
    </row>
    <row r="5" spans="1:33" x14ac:dyDescent="0.25">
      <c r="A5" s="62" t="s">
        <v>47</v>
      </c>
      <c r="B5" s="68" t="s">
        <v>287</v>
      </c>
      <c r="D5" s="68" t="s">
        <v>245</v>
      </c>
      <c r="E5" s="68" t="s">
        <v>114</v>
      </c>
      <c r="F5" s="68" t="s">
        <v>183</v>
      </c>
      <c r="G5" s="68" t="s">
        <v>274</v>
      </c>
      <c r="I5" s="68" t="s">
        <v>67</v>
      </c>
      <c r="K5" s="208"/>
      <c r="L5" s="205"/>
      <c r="M5" s="68" t="s">
        <v>31</v>
      </c>
      <c r="N5" s="62">
        <v>8</v>
      </c>
      <c r="P5" s="63">
        <v>5</v>
      </c>
      <c r="Q5" s="71" t="s">
        <v>18</v>
      </c>
      <c r="S5" s="68" t="s">
        <v>58</v>
      </c>
      <c r="U5" s="68">
        <v>547032</v>
      </c>
      <c r="V5" s="68" t="s">
        <v>329</v>
      </c>
      <c r="Y5" s="70" t="s">
        <v>53</v>
      </c>
      <c r="Z5" s="49"/>
      <c r="AA5" s="70" t="s">
        <v>17</v>
      </c>
      <c r="AB5" s="49" t="s">
        <v>8</v>
      </c>
      <c r="AC5" s="49" t="s">
        <v>66</v>
      </c>
      <c r="AD5" s="49" t="s">
        <v>66</v>
      </c>
      <c r="AE5" s="49" t="s">
        <v>8</v>
      </c>
      <c r="AF5" s="49" t="s">
        <v>8</v>
      </c>
      <c r="AG5" s="49" t="s">
        <v>8</v>
      </c>
    </row>
    <row r="6" spans="1:33" x14ac:dyDescent="0.25">
      <c r="A6" s="63" t="s">
        <v>48</v>
      </c>
      <c r="B6" s="71" t="s">
        <v>288</v>
      </c>
      <c r="D6" s="68" t="s">
        <v>243</v>
      </c>
      <c r="E6" s="68" t="s">
        <v>91</v>
      </c>
      <c r="F6" s="68" t="s">
        <v>182</v>
      </c>
      <c r="G6" s="68" t="s">
        <v>263</v>
      </c>
      <c r="I6" s="68" t="s">
        <v>154</v>
      </c>
      <c r="K6" s="208"/>
      <c r="L6" s="205"/>
      <c r="M6" s="68" t="s">
        <v>19</v>
      </c>
      <c r="N6" s="62">
        <v>9</v>
      </c>
      <c r="S6" s="68" t="s">
        <v>67</v>
      </c>
      <c r="U6" s="68">
        <v>549196</v>
      </c>
      <c r="V6" s="68" t="s">
        <v>330</v>
      </c>
      <c r="Y6" s="70" t="s">
        <v>53</v>
      </c>
      <c r="Z6" s="49"/>
      <c r="AA6" s="70" t="s">
        <v>19</v>
      </c>
      <c r="AB6" s="49" t="s">
        <v>8</v>
      </c>
      <c r="AC6" s="49" t="s">
        <v>8</v>
      </c>
      <c r="AD6" s="49" t="s">
        <v>8</v>
      </c>
      <c r="AE6" s="49" t="s">
        <v>8</v>
      </c>
      <c r="AF6" s="49" t="s">
        <v>8</v>
      </c>
      <c r="AG6" s="49" t="s">
        <v>8</v>
      </c>
    </row>
    <row r="7" spans="1:33" x14ac:dyDescent="0.25">
      <c r="D7" s="68" t="s">
        <v>261</v>
      </c>
      <c r="E7" s="68" t="s">
        <v>184</v>
      </c>
      <c r="F7" s="68" t="s">
        <v>183</v>
      </c>
      <c r="G7" s="68" t="s">
        <v>273</v>
      </c>
      <c r="I7" s="68" t="s">
        <v>36</v>
      </c>
      <c r="K7" s="208"/>
      <c r="L7" s="205"/>
      <c r="M7" s="68" t="s">
        <v>20</v>
      </c>
      <c r="N7" s="62">
        <v>10</v>
      </c>
      <c r="S7" s="71" t="s">
        <v>68</v>
      </c>
      <c r="U7" s="68">
        <v>552325</v>
      </c>
      <c r="V7" s="68" t="s">
        <v>331</v>
      </c>
      <c r="Y7" s="70" t="s">
        <v>53</v>
      </c>
      <c r="Z7" s="49"/>
      <c r="AA7" s="70" t="s">
        <v>20</v>
      </c>
      <c r="AB7" s="49" t="s">
        <v>8</v>
      </c>
      <c r="AC7" s="49" t="s">
        <v>8</v>
      </c>
      <c r="AD7" s="49" t="s">
        <v>8</v>
      </c>
      <c r="AE7" s="49" t="s">
        <v>8</v>
      </c>
      <c r="AF7" s="49" t="s">
        <v>8</v>
      </c>
      <c r="AG7" s="49" t="s">
        <v>8</v>
      </c>
    </row>
    <row r="8" spans="1:33" x14ac:dyDescent="0.25">
      <c r="A8" s="64" t="s">
        <v>317</v>
      </c>
      <c r="D8" s="68" t="s">
        <v>230</v>
      </c>
      <c r="E8" s="68" t="s">
        <v>111</v>
      </c>
      <c r="F8" s="68" t="s">
        <v>183</v>
      </c>
      <c r="G8" s="68" t="s">
        <v>273</v>
      </c>
      <c r="I8" s="68" t="s">
        <v>155</v>
      </c>
      <c r="K8" s="208"/>
      <c r="L8" s="205"/>
      <c r="M8" s="68" t="s">
        <v>21</v>
      </c>
      <c r="N8" s="62">
        <v>11</v>
      </c>
      <c r="U8" s="68">
        <v>456033</v>
      </c>
      <c r="V8" s="68" t="s">
        <v>325</v>
      </c>
      <c r="Y8" s="70" t="s">
        <v>53</v>
      </c>
      <c r="Z8" s="49"/>
      <c r="AA8" s="70" t="s">
        <v>21</v>
      </c>
      <c r="AB8" s="49" t="s">
        <v>66</v>
      </c>
      <c r="AC8" s="49" t="s">
        <v>66</v>
      </c>
      <c r="AD8" s="49" t="s">
        <v>66</v>
      </c>
      <c r="AE8" s="49" t="s">
        <v>8</v>
      </c>
      <c r="AF8" s="49" t="s">
        <v>8</v>
      </c>
      <c r="AG8" s="49" t="s">
        <v>8</v>
      </c>
    </row>
    <row r="9" spans="1:33" x14ac:dyDescent="0.25">
      <c r="A9" s="62" t="s">
        <v>48</v>
      </c>
      <c r="D9" s="68" t="s">
        <v>202</v>
      </c>
      <c r="E9" s="68" t="s">
        <v>145</v>
      </c>
      <c r="F9" s="68" t="s">
        <v>337</v>
      </c>
      <c r="G9" s="68" t="s">
        <v>266</v>
      </c>
      <c r="I9" s="68" t="s">
        <v>69</v>
      </c>
      <c r="K9" s="208"/>
      <c r="L9" s="205"/>
      <c r="M9" s="68" t="s">
        <v>22</v>
      </c>
      <c r="N9" s="62">
        <v>12</v>
      </c>
      <c r="U9" s="68">
        <v>411018</v>
      </c>
      <c r="V9" s="68" t="s">
        <v>49</v>
      </c>
      <c r="Y9" s="70" t="s">
        <v>53</v>
      </c>
      <c r="Z9" s="49"/>
      <c r="AA9" s="70" t="s">
        <v>22</v>
      </c>
      <c r="AB9" s="49" t="s">
        <v>8</v>
      </c>
      <c r="AC9" s="49" t="s">
        <v>66</v>
      </c>
      <c r="AD9" s="49" t="s">
        <v>66</v>
      </c>
      <c r="AE9" s="49" t="s">
        <v>8</v>
      </c>
      <c r="AF9" s="49" t="s">
        <v>8</v>
      </c>
      <c r="AG9" s="49" t="s">
        <v>8</v>
      </c>
    </row>
    <row r="10" spans="1:33" x14ac:dyDescent="0.25">
      <c r="A10" s="63" t="s">
        <v>44</v>
      </c>
      <c r="D10" s="68" t="s">
        <v>197</v>
      </c>
      <c r="E10" s="68" t="s">
        <v>143</v>
      </c>
      <c r="F10" s="68" t="s">
        <v>337</v>
      </c>
      <c r="G10" s="68" t="s">
        <v>266</v>
      </c>
      <c r="I10" s="68" t="s">
        <v>70</v>
      </c>
      <c r="K10" s="208"/>
      <c r="L10" s="205"/>
      <c r="M10" s="68" t="s">
        <v>157</v>
      </c>
      <c r="N10" s="62">
        <v>14</v>
      </c>
      <c r="U10" s="71">
        <v>414786</v>
      </c>
      <c r="V10" s="71" t="s">
        <v>181</v>
      </c>
      <c r="Y10" s="70" t="s">
        <v>53</v>
      </c>
      <c r="Z10" s="49"/>
      <c r="AA10" s="70" t="s">
        <v>23</v>
      </c>
      <c r="AB10" s="49" t="s">
        <v>8</v>
      </c>
      <c r="AC10" s="49" t="s">
        <v>8</v>
      </c>
      <c r="AD10" s="49" t="s">
        <v>8</v>
      </c>
      <c r="AE10" s="49" t="s">
        <v>8</v>
      </c>
      <c r="AF10" s="49" t="s">
        <v>8</v>
      </c>
      <c r="AG10" s="49" t="s">
        <v>8</v>
      </c>
    </row>
    <row r="11" spans="1:33" x14ac:dyDescent="0.25">
      <c r="D11" s="68" t="s">
        <v>218</v>
      </c>
      <c r="E11" s="68" t="s">
        <v>99</v>
      </c>
      <c r="F11" s="68" t="s">
        <v>182</v>
      </c>
      <c r="G11" s="68" t="s">
        <v>265</v>
      </c>
      <c r="I11" s="68" t="s">
        <v>156</v>
      </c>
      <c r="K11" s="208"/>
      <c r="L11" s="205"/>
      <c r="M11" s="68" t="s">
        <v>293</v>
      </c>
      <c r="N11" s="62">
        <v>18</v>
      </c>
      <c r="Y11" s="70" t="s">
        <v>53</v>
      </c>
      <c r="Z11" s="49" t="s">
        <v>24</v>
      </c>
      <c r="AA11" s="70" t="s">
        <v>11</v>
      </c>
      <c r="AB11" s="49" t="s">
        <v>66</v>
      </c>
      <c r="AC11" s="49" t="s">
        <v>8</v>
      </c>
      <c r="AD11" s="49" t="s">
        <v>8</v>
      </c>
      <c r="AE11" s="49" t="s">
        <v>66</v>
      </c>
      <c r="AF11" s="49" t="s">
        <v>8</v>
      </c>
      <c r="AG11" s="49" t="s">
        <v>8</v>
      </c>
    </row>
    <row r="12" spans="1:33" x14ac:dyDescent="0.25">
      <c r="D12" s="68" t="s">
        <v>206</v>
      </c>
      <c r="E12" s="68" t="s">
        <v>129</v>
      </c>
      <c r="F12" s="68" t="s">
        <v>337</v>
      </c>
      <c r="G12" s="68" t="s">
        <v>269</v>
      </c>
      <c r="I12" s="68" t="s">
        <v>71</v>
      </c>
      <c r="K12" s="208"/>
      <c r="L12" s="205"/>
      <c r="M12" s="68" t="s">
        <v>35</v>
      </c>
      <c r="N12" s="62">
        <v>21</v>
      </c>
      <c r="Y12" s="70" t="s">
        <v>53</v>
      </c>
      <c r="Z12" s="49"/>
      <c r="AA12" s="70" t="s">
        <v>25</v>
      </c>
      <c r="AB12" s="49" t="s">
        <v>66</v>
      </c>
      <c r="AC12" s="49" t="s">
        <v>8</v>
      </c>
      <c r="AD12" s="49" t="s">
        <v>8</v>
      </c>
      <c r="AE12" s="49" t="s">
        <v>66</v>
      </c>
      <c r="AF12" s="49" t="s">
        <v>8</v>
      </c>
      <c r="AG12" s="49" t="s">
        <v>8</v>
      </c>
    </row>
    <row r="13" spans="1:33" x14ac:dyDescent="0.25">
      <c r="D13" s="68" t="s">
        <v>249</v>
      </c>
      <c r="E13" s="68" t="s">
        <v>115</v>
      </c>
      <c r="F13" s="68" t="s">
        <v>183</v>
      </c>
      <c r="G13" s="68" t="s">
        <v>276</v>
      </c>
      <c r="I13" s="68" t="s">
        <v>72</v>
      </c>
      <c r="K13" s="208"/>
      <c r="L13" s="205"/>
      <c r="M13" s="68" t="s">
        <v>29</v>
      </c>
      <c r="N13" s="62">
        <v>23</v>
      </c>
      <c r="Y13" s="70" t="s">
        <v>53</v>
      </c>
      <c r="Z13" s="49"/>
      <c r="AA13" s="70" t="s">
        <v>19</v>
      </c>
      <c r="AB13" s="49" t="s">
        <v>8</v>
      </c>
      <c r="AC13" s="49" t="s">
        <v>8</v>
      </c>
      <c r="AD13" s="49" t="s">
        <v>8</v>
      </c>
      <c r="AE13" s="49" t="s">
        <v>8</v>
      </c>
      <c r="AF13" s="49" t="s">
        <v>8</v>
      </c>
      <c r="AG13" s="49" t="s">
        <v>8</v>
      </c>
    </row>
    <row r="14" spans="1:33" x14ac:dyDescent="0.25">
      <c r="D14" s="68" t="s">
        <v>205</v>
      </c>
      <c r="E14" s="68" t="s">
        <v>85</v>
      </c>
      <c r="F14" s="68" t="s">
        <v>182</v>
      </c>
      <c r="G14" s="68" t="s">
        <v>263</v>
      </c>
      <c r="I14" s="68" t="s">
        <v>38</v>
      </c>
      <c r="K14" s="208"/>
      <c r="L14" s="205"/>
      <c r="M14" s="68" t="s">
        <v>153</v>
      </c>
      <c r="N14" s="62">
        <v>25</v>
      </c>
      <c r="Y14" s="70" t="s">
        <v>53</v>
      </c>
      <c r="Z14" s="49"/>
      <c r="AA14" s="70" t="s">
        <v>21</v>
      </c>
      <c r="AB14" s="49" t="s">
        <v>66</v>
      </c>
      <c r="AC14" s="49" t="s">
        <v>8</v>
      </c>
      <c r="AD14" s="49" t="s">
        <v>8</v>
      </c>
      <c r="AE14" s="49" t="s">
        <v>66</v>
      </c>
      <c r="AF14" s="49" t="s">
        <v>8</v>
      </c>
      <c r="AG14" s="49" t="s">
        <v>8</v>
      </c>
    </row>
    <row r="15" spans="1:33" x14ac:dyDescent="0.25">
      <c r="D15" s="68" t="s">
        <v>204</v>
      </c>
      <c r="E15" s="68" t="s">
        <v>84</v>
      </c>
      <c r="F15" s="68" t="s">
        <v>182</v>
      </c>
      <c r="G15" s="68" t="s">
        <v>263</v>
      </c>
      <c r="I15" s="68" t="s">
        <v>73</v>
      </c>
      <c r="K15" s="208"/>
      <c r="L15" s="205"/>
      <c r="M15" s="68" t="s">
        <v>294</v>
      </c>
      <c r="N15" s="62">
        <v>26</v>
      </c>
      <c r="Y15" s="70" t="s">
        <v>53</v>
      </c>
      <c r="Z15" s="49"/>
      <c r="AA15" s="70" t="s">
        <v>22</v>
      </c>
      <c r="AB15" s="49" t="s">
        <v>8</v>
      </c>
      <c r="AC15" s="49" t="s">
        <v>8</v>
      </c>
      <c r="AD15" s="49" t="s">
        <v>8</v>
      </c>
      <c r="AE15" s="49" t="s">
        <v>66</v>
      </c>
      <c r="AF15" s="49" t="s">
        <v>8</v>
      </c>
      <c r="AG15" s="49" t="s">
        <v>8</v>
      </c>
    </row>
    <row r="16" spans="1:33" x14ac:dyDescent="0.25">
      <c r="D16" s="68" t="s">
        <v>213</v>
      </c>
      <c r="E16" s="68" t="s">
        <v>132</v>
      </c>
      <c r="F16" s="68" t="s">
        <v>337</v>
      </c>
      <c r="G16" s="68" t="s">
        <v>270</v>
      </c>
      <c r="I16" s="68" t="s">
        <v>74</v>
      </c>
      <c r="K16" s="208"/>
      <c r="L16" s="205"/>
      <c r="M16" s="68" t="s">
        <v>295</v>
      </c>
      <c r="N16" s="62">
        <v>28</v>
      </c>
      <c r="Y16" s="70" t="s">
        <v>53</v>
      </c>
      <c r="Z16" s="49"/>
      <c r="AA16" s="70" t="s">
        <v>26</v>
      </c>
      <c r="AB16" s="49" t="s">
        <v>66</v>
      </c>
      <c r="AC16" s="49" t="s">
        <v>8</v>
      </c>
      <c r="AD16" s="49" t="s">
        <v>8</v>
      </c>
      <c r="AE16" s="49" t="s">
        <v>66</v>
      </c>
      <c r="AF16" s="49" t="s">
        <v>8</v>
      </c>
      <c r="AG16" s="49" t="s">
        <v>8</v>
      </c>
    </row>
    <row r="17" spans="4:33" x14ac:dyDescent="0.25">
      <c r="D17" s="68" t="s">
        <v>195</v>
      </c>
      <c r="E17" s="68" t="s">
        <v>97</v>
      </c>
      <c r="F17" s="68" t="s">
        <v>182</v>
      </c>
      <c r="G17" s="68" t="s">
        <v>265</v>
      </c>
      <c r="I17" s="68" t="s">
        <v>289</v>
      </c>
      <c r="K17" s="208"/>
      <c r="L17" s="205"/>
      <c r="M17" s="68" t="s">
        <v>296</v>
      </c>
      <c r="N17" s="62">
        <v>29</v>
      </c>
      <c r="Y17" s="70" t="s">
        <v>53</v>
      </c>
      <c r="Z17" s="49" t="s">
        <v>27</v>
      </c>
      <c r="AA17" s="70" t="s">
        <v>11</v>
      </c>
      <c r="AB17" s="49" t="s">
        <v>66</v>
      </c>
      <c r="AC17" s="49" t="s">
        <v>66</v>
      </c>
      <c r="AD17" s="49" t="s">
        <v>66</v>
      </c>
      <c r="AE17" s="49" t="s">
        <v>8</v>
      </c>
      <c r="AF17" s="49" t="s">
        <v>8</v>
      </c>
      <c r="AG17" s="49" t="s">
        <v>8</v>
      </c>
    </row>
    <row r="18" spans="4:33" x14ac:dyDescent="0.25">
      <c r="D18" s="68" t="s">
        <v>201</v>
      </c>
      <c r="E18" s="68" t="s">
        <v>83</v>
      </c>
      <c r="F18" s="68" t="s">
        <v>182</v>
      </c>
      <c r="G18" s="68" t="s">
        <v>265</v>
      </c>
      <c r="I18" s="68" t="s">
        <v>290</v>
      </c>
      <c r="K18" s="208"/>
      <c r="L18" s="205"/>
      <c r="M18" s="68" t="s">
        <v>297</v>
      </c>
      <c r="N18" s="62">
        <v>31</v>
      </c>
      <c r="Y18" s="70" t="s">
        <v>53</v>
      </c>
      <c r="Z18" s="49"/>
      <c r="AA18" s="70" t="s">
        <v>15</v>
      </c>
      <c r="AB18" s="49" t="s">
        <v>66</v>
      </c>
      <c r="AC18" s="49" t="s">
        <v>66</v>
      </c>
      <c r="AD18" s="49" t="s">
        <v>66</v>
      </c>
      <c r="AE18" s="49" t="s">
        <v>8</v>
      </c>
      <c r="AF18" s="49" t="s">
        <v>8</v>
      </c>
      <c r="AG18" s="49" t="s">
        <v>8</v>
      </c>
    </row>
    <row r="19" spans="4:33" x14ac:dyDescent="0.25">
      <c r="D19" s="68" t="s">
        <v>239</v>
      </c>
      <c r="E19" s="68" t="s">
        <v>113</v>
      </c>
      <c r="F19" s="68" t="s">
        <v>183</v>
      </c>
      <c r="G19" s="68" t="s">
        <v>274</v>
      </c>
      <c r="I19" s="68" t="s">
        <v>291</v>
      </c>
      <c r="K19" s="209"/>
      <c r="L19" s="206"/>
      <c r="M19" s="71" t="s">
        <v>298</v>
      </c>
      <c r="N19" s="63">
        <v>32</v>
      </c>
      <c r="Y19" s="70" t="s">
        <v>53</v>
      </c>
      <c r="Z19" s="49"/>
      <c r="AA19" s="72" t="s">
        <v>28</v>
      </c>
      <c r="AB19" s="49" t="s">
        <v>66</v>
      </c>
      <c r="AC19" s="49" t="s">
        <v>66</v>
      </c>
      <c r="AD19" s="49" t="s">
        <v>66</v>
      </c>
      <c r="AE19" s="49" t="s">
        <v>8</v>
      </c>
      <c r="AF19" s="49" t="s">
        <v>8</v>
      </c>
      <c r="AG19" s="49" t="s">
        <v>8</v>
      </c>
    </row>
    <row r="20" spans="4:33" x14ac:dyDescent="0.25">
      <c r="D20" s="68" t="s">
        <v>208</v>
      </c>
      <c r="E20" s="68" t="s">
        <v>86</v>
      </c>
      <c r="F20" s="68" t="s">
        <v>182</v>
      </c>
      <c r="G20" s="68" t="s">
        <v>263</v>
      </c>
      <c r="I20" s="68" t="s">
        <v>57</v>
      </c>
      <c r="K20" s="207" t="s">
        <v>24</v>
      </c>
      <c r="L20" s="204">
        <v>31</v>
      </c>
      <c r="M20" s="69" t="s">
        <v>292</v>
      </c>
      <c r="N20" s="61">
        <v>2</v>
      </c>
      <c r="Y20" s="70" t="s">
        <v>53</v>
      </c>
      <c r="Z20" s="49"/>
      <c r="AA20" s="70" t="s">
        <v>19</v>
      </c>
      <c r="AB20" s="49" t="s">
        <v>8</v>
      </c>
      <c r="AC20" s="49" t="s">
        <v>8</v>
      </c>
      <c r="AD20" s="49" t="s">
        <v>8</v>
      </c>
      <c r="AE20" s="49" t="s">
        <v>8</v>
      </c>
      <c r="AF20" s="49" t="s">
        <v>8</v>
      </c>
      <c r="AG20" s="49" t="s">
        <v>8</v>
      </c>
    </row>
    <row r="21" spans="4:33" x14ac:dyDescent="0.25">
      <c r="D21" s="68" t="s">
        <v>228</v>
      </c>
      <c r="E21" s="68" t="s">
        <v>109</v>
      </c>
      <c r="F21" s="68" t="s">
        <v>183</v>
      </c>
      <c r="G21" s="68" t="s">
        <v>276</v>
      </c>
      <c r="I21" s="68" t="s">
        <v>58</v>
      </c>
      <c r="K21" s="208"/>
      <c r="L21" s="205"/>
      <c r="M21" s="68" t="s">
        <v>25</v>
      </c>
      <c r="N21" s="62">
        <v>3</v>
      </c>
      <c r="Y21" s="70" t="s">
        <v>53</v>
      </c>
      <c r="Z21" s="49"/>
      <c r="AA21" s="70" t="s">
        <v>21</v>
      </c>
      <c r="AB21" s="49" t="s">
        <v>66</v>
      </c>
      <c r="AC21" s="49" t="s">
        <v>66</v>
      </c>
      <c r="AD21" s="49" t="s">
        <v>66</v>
      </c>
      <c r="AE21" s="49" t="s">
        <v>8</v>
      </c>
      <c r="AF21" s="49" t="s">
        <v>8</v>
      </c>
      <c r="AG21" s="49" t="s">
        <v>8</v>
      </c>
    </row>
    <row r="22" spans="4:33" x14ac:dyDescent="0.25">
      <c r="D22" s="68" t="s">
        <v>244</v>
      </c>
      <c r="E22" s="68" t="s">
        <v>102</v>
      </c>
      <c r="F22" s="68" t="s">
        <v>182</v>
      </c>
      <c r="G22" s="68" t="s">
        <v>265</v>
      </c>
      <c r="I22" s="68" t="s">
        <v>75</v>
      </c>
      <c r="K22" s="208"/>
      <c r="L22" s="205"/>
      <c r="M22" s="68" t="s">
        <v>15</v>
      </c>
      <c r="N22" s="62">
        <v>5</v>
      </c>
      <c r="Y22" s="70" t="s">
        <v>53</v>
      </c>
      <c r="Z22" s="49"/>
      <c r="AA22" s="70" t="s">
        <v>22</v>
      </c>
      <c r="AB22" s="49" t="s">
        <v>8</v>
      </c>
      <c r="AC22" s="49" t="s">
        <v>66</v>
      </c>
      <c r="AD22" s="49" t="s">
        <v>66</v>
      </c>
      <c r="AE22" s="49" t="s">
        <v>8</v>
      </c>
      <c r="AF22" s="49" t="s">
        <v>8</v>
      </c>
      <c r="AG22" s="49" t="s">
        <v>8</v>
      </c>
    </row>
    <row r="23" spans="4:33" x14ac:dyDescent="0.25">
      <c r="D23" s="68" t="s">
        <v>199</v>
      </c>
      <c r="E23" s="68" t="s">
        <v>81</v>
      </c>
      <c r="F23" s="68" t="s">
        <v>182</v>
      </c>
      <c r="G23" s="68" t="s">
        <v>263</v>
      </c>
      <c r="I23" s="68" t="s">
        <v>76</v>
      </c>
      <c r="K23" s="208"/>
      <c r="L23" s="205"/>
      <c r="M23" s="68" t="s">
        <v>17</v>
      </c>
      <c r="N23" s="62">
        <v>6</v>
      </c>
      <c r="Y23" s="70" t="s">
        <v>53</v>
      </c>
      <c r="Z23" s="49" t="s">
        <v>67</v>
      </c>
      <c r="AA23" s="70" t="s">
        <v>25</v>
      </c>
      <c r="AB23" s="49" t="s">
        <v>66</v>
      </c>
      <c r="AC23" s="49" t="s">
        <v>8</v>
      </c>
      <c r="AD23" s="49" t="s">
        <v>8</v>
      </c>
      <c r="AE23" s="49" t="s">
        <v>8</v>
      </c>
      <c r="AF23" s="49" t="s">
        <v>8</v>
      </c>
      <c r="AG23" s="49" t="s">
        <v>8</v>
      </c>
    </row>
    <row r="24" spans="4:33" x14ac:dyDescent="0.25">
      <c r="D24" s="68" t="s">
        <v>192</v>
      </c>
      <c r="E24" s="68" t="s">
        <v>94</v>
      </c>
      <c r="F24" s="68" t="s">
        <v>182</v>
      </c>
      <c r="G24" s="68" t="s">
        <v>263</v>
      </c>
      <c r="I24" s="68" t="s">
        <v>77</v>
      </c>
      <c r="K24" s="208"/>
      <c r="L24" s="205"/>
      <c r="M24" s="68" t="s">
        <v>31</v>
      </c>
      <c r="N24" s="62">
        <v>8</v>
      </c>
      <c r="Y24" s="70" t="s">
        <v>53</v>
      </c>
      <c r="Z24" s="49"/>
      <c r="AA24" s="70" t="s">
        <v>29</v>
      </c>
      <c r="AB24" s="49" t="s">
        <v>66</v>
      </c>
      <c r="AC24" s="49" t="s">
        <v>8</v>
      </c>
      <c r="AD24" s="49" t="s">
        <v>8</v>
      </c>
      <c r="AE24" s="49" t="s">
        <v>8</v>
      </c>
      <c r="AF24" s="49" t="s">
        <v>8</v>
      </c>
      <c r="AG24" s="49" t="s">
        <v>8</v>
      </c>
    </row>
    <row r="25" spans="4:33" x14ac:dyDescent="0.25">
      <c r="D25" s="68" t="s">
        <v>224</v>
      </c>
      <c r="E25" s="68" t="s">
        <v>105</v>
      </c>
      <c r="F25" s="68" t="s">
        <v>183</v>
      </c>
      <c r="G25" s="68" t="s">
        <v>273</v>
      </c>
      <c r="I25" s="68" t="s">
        <v>41</v>
      </c>
      <c r="K25" s="208"/>
      <c r="L25" s="205"/>
      <c r="M25" s="68" t="s">
        <v>19</v>
      </c>
      <c r="N25" s="62">
        <v>9</v>
      </c>
      <c r="Y25" s="70" t="s">
        <v>53</v>
      </c>
      <c r="Z25" s="49" t="s">
        <v>68</v>
      </c>
      <c r="AA25" s="70" t="s">
        <v>25</v>
      </c>
      <c r="AB25" s="49" t="s">
        <v>66</v>
      </c>
      <c r="AC25" s="49" t="s">
        <v>8</v>
      </c>
      <c r="AD25" s="49" t="s">
        <v>8</v>
      </c>
      <c r="AE25" s="49" t="s">
        <v>8</v>
      </c>
      <c r="AF25" s="49" t="s">
        <v>66</v>
      </c>
      <c r="AG25" s="49" t="s">
        <v>8</v>
      </c>
    </row>
    <row r="26" spans="4:33" x14ac:dyDescent="0.25">
      <c r="D26" s="68" t="s">
        <v>237</v>
      </c>
      <c r="E26" s="68" t="s">
        <v>120</v>
      </c>
      <c r="F26" s="68" t="s">
        <v>337</v>
      </c>
      <c r="G26" s="68" t="s">
        <v>281</v>
      </c>
      <c r="I26" s="68" t="s">
        <v>316</v>
      </c>
      <c r="K26" s="208"/>
      <c r="L26" s="205"/>
      <c r="M26" s="68" t="s">
        <v>21</v>
      </c>
      <c r="N26" s="62">
        <v>11</v>
      </c>
      <c r="Y26" s="70" t="s">
        <v>53</v>
      </c>
      <c r="Z26" s="49"/>
      <c r="AA26" s="70" t="s">
        <v>15</v>
      </c>
      <c r="AB26" s="49" t="s">
        <v>66</v>
      </c>
      <c r="AC26" s="49" t="s">
        <v>8</v>
      </c>
      <c r="AD26" s="49" t="s">
        <v>8</v>
      </c>
      <c r="AE26" s="49" t="s">
        <v>8</v>
      </c>
      <c r="AF26" s="49" t="s">
        <v>66</v>
      </c>
      <c r="AG26" s="49" t="s">
        <v>8</v>
      </c>
    </row>
    <row r="27" spans="4:33" x14ac:dyDescent="0.25">
      <c r="D27" s="68" t="s">
        <v>246</v>
      </c>
      <c r="E27" s="68" t="s">
        <v>139</v>
      </c>
      <c r="F27" s="68" t="s">
        <v>337</v>
      </c>
      <c r="G27" s="68" t="s">
        <v>270</v>
      </c>
      <c r="I27" s="73" t="s">
        <v>154</v>
      </c>
      <c r="K27" s="208"/>
      <c r="L27" s="205"/>
      <c r="M27" s="68" t="s">
        <v>22</v>
      </c>
      <c r="N27" s="62">
        <v>12</v>
      </c>
      <c r="Y27" s="70" t="s">
        <v>53</v>
      </c>
      <c r="Z27" s="49"/>
      <c r="AA27" s="70" t="s">
        <v>21</v>
      </c>
      <c r="AB27" s="49" t="s">
        <v>66</v>
      </c>
      <c r="AC27" s="49" t="s">
        <v>8</v>
      </c>
      <c r="AD27" s="49" t="s">
        <v>8</v>
      </c>
      <c r="AE27" s="49" t="s">
        <v>8</v>
      </c>
      <c r="AF27" s="49" t="s">
        <v>66</v>
      </c>
      <c r="AG27" s="49" t="s">
        <v>8</v>
      </c>
    </row>
    <row r="28" spans="4:33" x14ac:dyDescent="0.25">
      <c r="D28" s="68" t="s">
        <v>221</v>
      </c>
      <c r="E28" s="68" t="s">
        <v>101</v>
      </c>
      <c r="F28" s="68" t="s">
        <v>182</v>
      </c>
      <c r="G28" s="68" t="s">
        <v>265</v>
      </c>
      <c r="K28" s="208"/>
      <c r="L28" s="205"/>
      <c r="M28" s="68" t="s">
        <v>26</v>
      </c>
      <c r="N28" s="62">
        <v>13</v>
      </c>
      <c r="Y28" s="70" t="s">
        <v>53</v>
      </c>
      <c r="Z28" s="49"/>
      <c r="AA28" s="70" t="s">
        <v>26</v>
      </c>
      <c r="AB28" s="49" t="s">
        <v>66</v>
      </c>
      <c r="AC28" s="49" t="s">
        <v>8</v>
      </c>
      <c r="AD28" s="49" t="s">
        <v>8</v>
      </c>
      <c r="AE28" s="49" t="s">
        <v>8</v>
      </c>
      <c r="AF28" s="49" t="s">
        <v>66</v>
      </c>
      <c r="AG28" s="49" t="s">
        <v>8</v>
      </c>
    </row>
    <row r="29" spans="4:33" x14ac:dyDescent="0.25">
      <c r="D29" s="68" t="s">
        <v>189</v>
      </c>
      <c r="E29" s="68" t="s">
        <v>93</v>
      </c>
      <c r="F29" s="68" t="s">
        <v>182</v>
      </c>
      <c r="G29" s="68" t="s">
        <v>263</v>
      </c>
      <c r="I29" s="65" t="s">
        <v>315</v>
      </c>
      <c r="K29" s="208"/>
      <c r="L29" s="205"/>
      <c r="M29" s="68" t="s">
        <v>35</v>
      </c>
      <c r="N29" s="62">
        <v>21</v>
      </c>
      <c r="Y29" s="70" t="s">
        <v>53</v>
      </c>
      <c r="Z29" s="49"/>
      <c r="AA29" s="70" t="s">
        <v>30</v>
      </c>
      <c r="AB29" s="49" t="s">
        <v>8</v>
      </c>
      <c r="AC29" s="49" t="s">
        <v>8</v>
      </c>
      <c r="AD29" s="49" t="s">
        <v>8</v>
      </c>
      <c r="AE29" s="49" t="s">
        <v>8</v>
      </c>
      <c r="AF29" s="49" t="s">
        <v>8</v>
      </c>
      <c r="AG29" s="49" t="s">
        <v>8</v>
      </c>
    </row>
    <row r="30" spans="4:33" x14ac:dyDescent="0.25">
      <c r="D30" s="68" t="s">
        <v>252</v>
      </c>
      <c r="E30" s="68" t="s">
        <v>142</v>
      </c>
      <c r="F30" s="68" t="s">
        <v>337</v>
      </c>
      <c r="G30" s="68" t="s">
        <v>272</v>
      </c>
      <c r="I30" s="68" t="s">
        <v>154</v>
      </c>
      <c r="K30" s="208"/>
      <c r="L30" s="205"/>
      <c r="M30" s="68" t="s">
        <v>29</v>
      </c>
      <c r="N30" s="62">
        <v>23</v>
      </c>
      <c r="Y30" s="70" t="s">
        <v>53</v>
      </c>
      <c r="Z30" s="49"/>
      <c r="AA30" s="70" t="s">
        <v>29</v>
      </c>
      <c r="AB30" s="49" t="s">
        <v>66</v>
      </c>
      <c r="AC30" s="49" t="s">
        <v>8</v>
      </c>
      <c r="AD30" s="49" t="s">
        <v>8</v>
      </c>
      <c r="AE30" s="49" t="s">
        <v>8</v>
      </c>
      <c r="AF30" s="49" t="s">
        <v>66</v>
      </c>
      <c r="AG30" s="49" t="s">
        <v>8</v>
      </c>
    </row>
    <row r="31" spans="4:33" x14ac:dyDescent="0.25">
      <c r="D31" s="68" t="s">
        <v>215</v>
      </c>
      <c r="E31" s="68" t="s">
        <v>90</v>
      </c>
      <c r="F31" s="68" t="s">
        <v>182</v>
      </c>
      <c r="G31" s="68" t="s">
        <v>271</v>
      </c>
      <c r="I31" s="68" t="s">
        <v>78</v>
      </c>
      <c r="K31" s="208"/>
      <c r="L31" s="205"/>
      <c r="M31" s="68" t="s">
        <v>300</v>
      </c>
      <c r="N31" s="62">
        <v>25</v>
      </c>
      <c r="Y31" s="70" t="s">
        <v>53</v>
      </c>
      <c r="Z31" s="49" t="s">
        <v>42</v>
      </c>
      <c r="AA31" s="70" t="s">
        <v>31</v>
      </c>
      <c r="AB31" s="49" t="s">
        <v>8</v>
      </c>
      <c r="AC31" s="49" t="s">
        <v>8</v>
      </c>
      <c r="AD31" s="49" t="s">
        <v>8</v>
      </c>
      <c r="AE31" s="49" t="s">
        <v>8</v>
      </c>
      <c r="AF31" s="49" t="s">
        <v>8</v>
      </c>
      <c r="AG31" s="49" t="s">
        <v>8</v>
      </c>
    </row>
    <row r="32" spans="4:33" x14ac:dyDescent="0.25">
      <c r="D32" s="68" t="s">
        <v>235</v>
      </c>
      <c r="E32" s="68" t="s">
        <v>126</v>
      </c>
      <c r="F32" s="68" t="s">
        <v>337</v>
      </c>
      <c r="G32" s="68" t="s">
        <v>279</v>
      </c>
      <c r="I32" s="68" t="s">
        <v>77</v>
      </c>
      <c r="K32" s="208"/>
      <c r="L32" s="205"/>
      <c r="M32" s="68" t="s">
        <v>294</v>
      </c>
      <c r="N32" s="62">
        <v>26</v>
      </c>
      <c r="Y32" s="70" t="s">
        <v>53</v>
      </c>
      <c r="Z32" s="49"/>
      <c r="AA32" s="70" t="s">
        <v>32</v>
      </c>
      <c r="AB32" s="49" t="s">
        <v>8</v>
      </c>
      <c r="AC32" s="49" t="s">
        <v>8</v>
      </c>
      <c r="AD32" s="49" t="s">
        <v>8</v>
      </c>
      <c r="AE32" s="49" t="s">
        <v>8</v>
      </c>
      <c r="AF32" s="49" t="s">
        <v>8</v>
      </c>
      <c r="AG32" s="49" t="s">
        <v>8</v>
      </c>
    </row>
    <row r="33" spans="4:33" x14ac:dyDescent="0.25">
      <c r="D33" s="68" t="s">
        <v>217</v>
      </c>
      <c r="E33" s="68" t="s">
        <v>135</v>
      </c>
      <c r="F33" s="68" t="s">
        <v>337</v>
      </c>
      <c r="G33" s="68" t="s">
        <v>272</v>
      </c>
      <c r="I33" s="68" t="s">
        <v>41</v>
      </c>
      <c r="K33" s="208"/>
      <c r="L33" s="205"/>
      <c r="M33" s="68" t="s">
        <v>295</v>
      </c>
      <c r="N33" s="62">
        <v>28</v>
      </c>
      <c r="Y33" s="70" t="s">
        <v>53</v>
      </c>
      <c r="Z33" s="49"/>
      <c r="AA33" s="70" t="s">
        <v>33</v>
      </c>
      <c r="AB33" s="49" t="s">
        <v>8</v>
      </c>
      <c r="AC33" s="49" t="s">
        <v>8</v>
      </c>
      <c r="AD33" s="49" t="s">
        <v>8</v>
      </c>
      <c r="AE33" s="49" t="s">
        <v>8</v>
      </c>
      <c r="AF33" s="49" t="s">
        <v>8</v>
      </c>
      <c r="AG33" s="49" t="s">
        <v>8</v>
      </c>
    </row>
    <row r="34" spans="4:33" x14ac:dyDescent="0.25">
      <c r="D34" s="68" t="s">
        <v>220</v>
      </c>
      <c r="E34" s="68" t="s">
        <v>100</v>
      </c>
      <c r="F34" s="68" t="s">
        <v>182</v>
      </c>
      <c r="G34" s="68" t="s">
        <v>265</v>
      </c>
      <c r="I34" s="68" t="s">
        <v>57</v>
      </c>
      <c r="K34" s="208"/>
      <c r="L34" s="205"/>
      <c r="M34" s="68" t="s">
        <v>296</v>
      </c>
      <c r="N34" s="62">
        <v>29</v>
      </c>
      <c r="Y34" s="70" t="s">
        <v>53</v>
      </c>
      <c r="Z34" s="49"/>
      <c r="AA34" s="70" t="s">
        <v>23</v>
      </c>
      <c r="AB34" s="49" t="s">
        <v>8</v>
      </c>
      <c r="AC34" s="49" t="s">
        <v>8</v>
      </c>
      <c r="AD34" s="49" t="s">
        <v>8</v>
      </c>
      <c r="AE34" s="49" t="s">
        <v>8</v>
      </c>
      <c r="AF34" s="49" t="s">
        <v>8</v>
      </c>
      <c r="AG34" s="49" t="s">
        <v>8</v>
      </c>
    </row>
    <row r="35" spans="4:33" x14ac:dyDescent="0.25">
      <c r="D35" s="68" t="s">
        <v>222</v>
      </c>
      <c r="E35" s="68" t="s">
        <v>137</v>
      </c>
      <c r="F35" s="68" t="s">
        <v>337</v>
      </c>
      <c r="G35" s="68" t="s">
        <v>272</v>
      </c>
      <c r="I35" s="71" t="s">
        <v>58</v>
      </c>
      <c r="K35" s="209"/>
      <c r="L35" s="206"/>
      <c r="M35" s="71" t="s">
        <v>298</v>
      </c>
      <c r="N35" s="63">
        <v>32</v>
      </c>
      <c r="Y35" s="70" t="s">
        <v>53</v>
      </c>
      <c r="Z35" s="49"/>
      <c r="AA35" s="70" t="s">
        <v>30</v>
      </c>
      <c r="AB35" s="49" t="s">
        <v>8</v>
      </c>
      <c r="AC35" s="49" t="s">
        <v>8</v>
      </c>
      <c r="AD35" s="49" t="s">
        <v>8</v>
      </c>
      <c r="AE35" s="49" t="s">
        <v>8</v>
      </c>
      <c r="AF35" s="49" t="s">
        <v>8</v>
      </c>
      <c r="AG35" s="49" t="s">
        <v>8</v>
      </c>
    </row>
    <row r="36" spans="4:33" x14ac:dyDescent="0.25">
      <c r="D36" s="68" t="s">
        <v>240</v>
      </c>
      <c r="E36" s="68" t="s">
        <v>138</v>
      </c>
      <c r="F36" s="68" t="s">
        <v>337</v>
      </c>
      <c r="G36" s="68" t="s">
        <v>272</v>
      </c>
      <c r="K36" s="207" t="s">
        <v>318</v>
      </c>
      <c r="L36" s="204">
        <v>32</v>
      </c>
      <c r="M36" s="69" t="s">
        <v>292</v>
      </c>
      <c r="N36" s="61">
        <v>2</v>
      </c>
      <c r="Y36" s="70" t="s">
        <v>53</v>
      </c>
      <c r="Z36" s="49"/>
      <c r="AA36" s="70" t="s">
        <v>34</v>
      </c>
      <c r="AB36" s="49" t="s">
        <v>8</v>
      </c>
      <c r="AC36" s="49" t="s">
        <v>8</v>
      </c>
      <c r="AD36" s="49" t="s">
        <v>8</v>
      </c>
      <c r="AE36" s="49" t="s">
        <v>8</v>
      </c>
      <c r="AF36" s="49" t="s">
        <v>8</v>
      </c>
      <c r="AG36" s="49" t="s">
        <v>8</v>
      </c>
    </row>
    <row r="37" spans="4:33" x14ac:dyDescent="0.25">
      <c r="D37" s="68" t="s">
        <v>200</v>
      </c>
      <c r="E37" s="68" t="s">
        <v>144</v>
      </c>
      <c r="F37" s="68" t="s">
        <v>337</v>
      </c>
      <c r="G37" s="68" t="s">
        <v>266</v>
      </c>
      <c r="K37" s="208"/>
      <c r="L37" s="205"/>
      <c r="M37" s="68" t="s">
        <v>25</v>
      </c>
      <c r="N37" s="62">
        <v>3</v>
      </c>
      <c r="Y37" s="70" t="s">
        <v>53</v>
      </c>
      <c r="Z37" s="49"/>
      <c r="AA37" s="70" t="s">
        <v>35</v>
      </c>
      <c r="AB37" s="49" t="s">
        <v>8</v>
      </c>
      <c r="AC37" s="49" t="s">
        <v>8</v>
      </c>
      <c r="AD37" s="49" t="s">
        <v>8</v>
      </c>
      <c r="AE37" s="49" t="s">
        <v>8</v>
      </c>
      <c r="AF37" s="49" t="s">
        <v>8</v>
      </c>
      <c r="AG37" s="49" t="s">
        <v>8</v>
      </c>
    </row>
    <row r="38" spans="4:33" x14ac:dyDescent="0.25">
      <c r="D38" s="68" t="s">
        <v>219</v>
      </c>
      <c r="E38" s="68" t="s">
        <v>103</v>
      </c>
      <c r="F38" s="68" t="s">
        <v>183</v>
      </c>
      <c r="G38" s="68" t="s">
        <v>273</v>
      </c>
      <c r="K38" s="208"/>
      <c r="L38" s="205"/>
      <c r="M38" s="68" t="s">
        <v>15</v>
      </c>
      <c r="N38" s="62">
        <v>5</v>
      </c>
      <c r="Y38" s="70" t="s">
        <v>53</v>
      </c>
      <c r="Z38" s="49" t="s">
        <v>36</v>
      </c>
      <c r="AA38" s="70" t="s">
        <v>37</v>
      </c>
      <c r="AB38" s="49" t="s">
        <v>66</v>
      </c>
      <c r="AC38" s="49" t="s">
        <v>8</v>
      </c>
      <c r="AD38" s="49" t="s">
        <v>8</v>
      </c>
      <c r="AE38" s="49" t="s">
        <v>8</v>
      </c>
      <c r="AF38" s="49" t="s">
        <v>66</v>
      </c>
      <c r="AG38" s="49" t="s">
        <v>66</v>
      </c>
    </row>
    <row r="39" spans="4:33" x14ac:dyDescent="0.25">
      <c r="D39" s="68" t="s">
        <v>196</v>
      </c>
      <c r="E39" s="68" t="s">
        <v>98</v>
      </c>
      <c r="F39" s="68" t="s">
        <v>182</v>
      </c>
      <c r="G39" s="68" t="s">
        <v>265</v>
      </c>
      <c r="K39" s="208"/>
      <c r="L39" s="205"/>
      <c r="M39" s="68" t="s">
        <v>17</v>
      </c>
      <c r="N39" s="62">
        <v>6</v>
      </c>
      <c r="Y39" s="70" t="s">
        <v>53</v>
      </c>
      <c r="Z39" s="49"/>
      <c r="AA39" s="70" t="s">
        <v>21</v>
      </c>
      <c r="AB39" s="49" t="s">
        <v>66</v>
      </c>
      <c r="AC39" s="49" t="s">
        <v>8</v>
      </c>
      <c r="AD39" s="49" t="s">
        <v>8</v>
      </c>
      <c r="AE39" s="49" t="s">
        <v>8</v>
      </c>
      <c r="AF39" s="49" t="s">
        <v>66</v>
      </c>
      <c r="AG39" s="49" t="s">
        <v>66</v>
      </c>
    </row>
    <row r="40" spans="4:33" x14ac:dyDescent="0.25">
      <c r="D40" s="68" t="s">
        <v>238</v>
      </c>
      <c r="E40" s="68" t="s">
        <v>112</v>
      </c>
      <c r="F40" s="68" t="s">
        <v>183</v>
      </c>
      <c r="G40" s="68" t="s">
        <v>277</v>
      </c>
      <c r="K40" s="208"/>
      <c r="L40" s="205"/>
      <c r="M40" s="68" t="s">
        <v>28</v>
      </c>
      <c r="N40" s="62">
        <v>7</v>
      </c>
      <c r="Y40" s="70" t="s">
        <v>53</v>
      </c>
      <c r="Z40" s="49"/>
      <c r="AA40" s="70" t="s">
        <v>22</v>
      </c>
      <c r="AB40" s="49" t="s">
        <v>66</v>
      </c>
      <c r="AC40" s="49" t="s">
        <v>8</v>
      </c>
      <c r="AD40" s="49" t="s">
        <v>8</v>
      </c>
      <c r="AE40" s="49" t="s">
        <v>8</v>
      </c>
      <c r="AF40" s="49" t="s">
        <v>66</v>
      </c>
      <c r="AG40" s="49" t="s">
        <v>66</v>
      </c>
    </row>
    <row r="41" spans="4:33" x14ac:dyDescent="0.25">
      <c r="D41" s="68" t="s">
        <v>211</v>
      </c>
      <c r="E41" s="68" t="s">
        <v>89</v>
      </c>
      <c r="F41" s="68" t="s">
        <v>182</v>
      </c>
      <c r="G41" s="68" t="s">
        <v>265</v>
      </c>
      <c r="K41" s="208"/>
      <c r="L41" s="205"/>
      <c r="M41" s="68" t="s">
        <v>301</v>
      </c>
      <c r="N41" s="62">
        <v>8</v>
      </c>
      <c r="Y41" s="70" t="s">
        <v>53</v>
      </c>
      <c r="Z41" s="49" t="s">
        <v>69</v>
      </c>
      <c r="AA41" s="70" t="s">
        <v>37</v>
      </c>
      <c r="AB41" s="49" t="s">
        <v>66</v>
      </c>
      <c r="AC41" s="49" t="s">
        <v>8</v>
      </c>
      <c r="AD41" s="49" t="s">
        <v>8</v>
      </c>
      <c r="AE41" s="49" t="s">
        <v>8</v>
      </c>
      <c r="AF41" s="49" t="s">
        <v>66</v>
      </c>
      <c r="AG41" s="49" t="s">
        <v>66</v>
      </c>
    </row>
    <row r="42" spans="4:33" x14ac:dyDescent="0.25">
      <c r="D42" s="68" t="s">
        <v>193</v>
      </c>
      <c r="E42" s="68" t="s">
        <v>95</v>
      </c>
      <c r="F42" s="68" t="s">
        <v>182</v>
      </c>
      <c r="G42" s="68" t="s">
        <v>265</v>
      </c>
      <c r="K42" s="208"/>
      <c r="L42" s="205"/>
      <c r="M42" s="68" t="s">
        <v>19</v>
      </c>
      <c r="N42" s="62">
        <v>9</v>
      </c>
      <c r="Y42" s="70" t="s">
        <v>53</v>
      </c>
      <c r="Z42" s="49"/>
      <c r="AA42" s="70" t="s">
        <v>19</v>
      </c>
      <c r="AB42" s="49" t="s">
        <v>66</v>
      </c>
      <c r="AC42" s="49" t="s">
        <v>8</v>
      </c>
      <c r="AD42" s="49" t="s">
        <v>8</v>
      </c>
      <c r="AE42" s="49" t="s">
        <v>8</v>
      </c>
      <c r="AF42" s="49" t="s">
        <v>66</v>
      </c>
      <c r="AG42" s="49" t="s">
        <v>66</v>
      </c>
    </row>
    <row r="43" spans="4:33" x14ac:dyDescent="0.25">
      <c r="D43" s="68" t="s">
        <v>232</v>
      </c>
      <c r="E43" s="68" t="s">
        <v>124</v>
      </c>
      <c r="F43" s="68" t="s">
        <v>337</v>
      </c>
      <c r="G43" s="68" t="s">
        <v>279</v>
      </c>
      <c r="K43" s="208"/>
      <c r="L43" s="205"/>
      <c r="M43" s="68" t="s">
        <v>302</v>
      </c>
      <c r="N43" s="62">
        <v>12</v>
      </c>
      <c r="Y43" s="70" t="s">
        <v>53</v>
      </c>
      <c r="Z43" s="49"/>
      <c r="AA43" s="70" t="s">
        <v>21</v>
      </c>
      <c r="AB43" s="49" t="s">
        <v>66</v>
      </c>
      <c r="AC43" s="49" t="s">
        <v>8</v>
      </c>
      <c r="AD43" s="49" t="s">
        <v>8</v>
      </c>
      <c r="AE43" s="49" t="s">
        <v>8</v>
      </c>
      <c r="AF43" s="49" t="s">
        <v>66</v>
      </c>
      <c r="AG43" s="49" t="s">
        <v>66</v>
      </c>
    </row>
    <row r="44" spans="4:33" x14ac:dyDescent="0.25">
      <c r="D44" s="68" t="s">
        <v>248</v>
      </c>
      <c r="E44" s="68" t="s">
        <v>141</v>
      </c>
      <c r="F44" s="68" t="s">
        <v>337</v>
      </c>
      <c r="G44" s="68" t="s">
        <v>272</v>
      </c>
      <c r="K44" s="208"/>
      <c r="L44" s="205"/>
      <c r="M44" s="68" t="s">
        <v>26</v>
      </c>
      <c r="N44" s="62">
        <v>13</v>
      </c>
      <c r="Y44" s="70" t="s">
        <v>53</v>
      </c>
      <c r="Z44" s="49"/>
      <c r="AA44" s="70" t="s">
        <v>22</v>
      </c>
      <c r="AB44" s="49" t="s">
        <v>66</v>
      </c>
      <c r="AC44" s="49" t="s">
        <v>8</v>
      </c>
      <c r="AD44" s="49" t="s">
        <v>8</v>
      </c>
      <c r="AE44" s="49" t="s">
        <v>8</v>
      </c>
      <c r="AF44" s="49" t="s">
        <v>66</v>
      </c>
      <c r="AG44" s="49" t="s">
        <v>66</v>
      </c>
    </row>
    <row r="45" spans="4:33" x14ac:dyDescent="0.25">
      <c r="D45" s="68" t="s">
        <v>247</v>
      </c>
      <c r="E45" s="68" t="s">
        <v>140</v>
      </c>
      <c r="F45" s="68" t="s">
        <v>337</v>
      </c>
      <c r="G45" s="68" t="s">
        <v>272</v>
      </c>
      <c r="K45" s="208"/>
      <c r="L45" s="205"/>
      <c r="M45" s="68" t="s">
        <v>35</v>
      </c>
      <c r="N45" s="62">
        <v>21</v>
      </c>
      <c r="Y45" s="70" t="s">
        <v>53</v>
      </c>
      <c r="Z45" s="49"/>
      <c r="AA45" s="70" t="s">
        <v>35</v>
      </c>
      <c r="AB45" s="49" t="s">
        <v>8</v>
      </c>
      <c r="AC45" s="49" t="s">
        <v>8</v>
      </c>
      <c r="AD45" s="49" t="s">
        <v>8</v>
      </c>
      <c r="AE45" s="49" t="s">
        <v>8</v>
      </c>
      <c r="AF45" s="49" t="s">
        <v>8</v>
      </c>
      <c r="AG45" s="49" t="s">
        <v>8</v>
      </c>
    </row>
    <row r="46" spans="4:33" x14ac:dyDescent="0.25">
      <c r="D46" s="68" t="s">
        <v>227</v>
      </c>
      <c r="E46" s="68" t="s">
        <v>108</v>
      </c>
      <c r="F46" s="68" t="s">
        <v>183</v>
      </c>
      <c r="G46" s="68" t="s">
        <v>275</v>
      </c>
      <c r="K46" s="208"/>
      <c r="L46" s="205"/>
      <c r="M46" s="68" t="s">
        <v>29</v>
      </c>
      <c r="N46" s="62">
        <v>23</v>
      </c>
      <c r="Y46" s="70" t="s">
        <v>53</v>
      </c>
      <c r="Z46" s="49" t="s">
        <v>70</v>
      </c>
      <c r="AA46" s="70" t="s">
        <v>19</v>
      </c>
      <c r="AB46" s="49" t="s">
        <v>8</v>
      </c>
      <c r="AC46" s="49" t="s">
        <v>8</v>
      </c>
      <c r="AD46" s="49" t="s">
        <v>8</v>
      </c>
      <c r="AE46" s="49" t="s">
        <v>8</v>
      </c>
      <c r="AF46" s="49" t="s">
        <v>8</v>
      </c>
      <c r="AG46" s="49" t="s">
        <v>8</v>
      </c>
    </row>
    <row r="47" spans="4:33" x14ac:dyDescent="0.25">
      <c r="D47" s="68" t="s">
        <v>216</v>
      </c>
      <c r="E47" s="68" t="s">
        <v>134</v>
      </c>
      <c r="F47" s="68" t="s">
        <v>337</v>
      </c>
      <c r="G47" s="68" t="s">
        <v>270</v>
      </c>
      <c r="K47" s="208"/>
      <c r="L47" s="205"/>
      <c r="M47" s="68" t="s">
        <v>153</v>
      </c>
      <c r="N47" s="62">
        <v>25</v>
      </c>
      <c r="Y47" s="70" t="s">
        <v>53</v>
      </c>
      <c r="Z47" s="49"/>
      <c r="AA47" s="70" t="s">
        <v>20</v>
      </c>
      <c r="AB47" s="49" t="s">
        <v>8</v>
      </c>
      <c r="AC47" s="49" t="s">
        <v>8</v>
      </c>
      <c r="AD47" s="49" t="s">
        <v>8</v>
      </c>
      <c r="AE47" s="49" t="s">
        <v>8</v>
      </c>
      <c r="AF47" s="49" t="s">
        <v>8</v>
      </c>
      <c r="AG47" s="49" t="s">
        <v>8</v>
      </c>
    </row>
    <row r="48" spans="4:33" x14ac:dyDescent="0.25">
      <c r="D48" s="68" t="s">
        <v>236</v>
      </c>
      <c r="E48" s="68" t="s">
        <v>119</v>
      </c>
      <c r="F48" s="68" t="s">
        <v>337</v>
      </c>
      <c r="G48" s="68" t="s">
        <v>281</v>
      </c>
      <c r="K48" s="208"/>
      <c r="L48" s="205"/>
      <c r="M48" s="68" t="s">
        <v>294</v>
      </c>
      <c r="N48" s="62">
        <v>26</v>
      </c>
      <c r="Y48" s="70" t="s">
        <v>53</v>
      </c>
      <c r="Z48" s="49"/>
      <c r="AA48" s="70" t="s">
        <v>21</v>
      </c>
      <c r="AB48" s="49" t="s">
        <v>66</v>
      </c>
      <c r="AC48" s="49" t="s">
        <v>8</v>
      </c>
      <c r="AD48" s="49" t="s">
        <v>8</v>
      </c>
      <c r="AE48" s="49" t="s">
        <v>8</v>
      </c>
      <c r="AF48" s="49" t="s">
        <v>8</v>
      </c>
      <c r="AG48" s="49" t="s">
        <v>8</v>
      </c>
    </row>
    <row r="49" spans="4:33" x14ac:dyDescent="0.25">
      <c r="D49" s="68" t="s">
        <v>250</v>
      </c>
      <c r="E49" s="68" t="s">
        <v>121</v>
      </c>
      <c r="F49" s="68" t="s">
        <v>337</v>
      </c>
      <c r="G49" s="68" t="s">
        <v>281</v>
      </c>
      <c r="K49" s="208"/>
      <c r="L49" s="205"/>
      <c r="M49" s="68" t="s">
        <v>303</v>
      </c>
      <c r="N49" s="62">
        <v>27</v>
      </c>
      <c r="Y49" s="70" t="s">
        <v>53</v>
      </c>
      <c r="Z49" s="74"/>
      <c r="AA49" s="70" t="s">
        <v>19</v>
      </c>
      <c r="AB49" s="49" t="s">
        <v>8</v>
      </c>
      <c r="AC49" s="49" t="s">
        <v>8</v>
      </c>
      <c r="AD49" s="49" t="s">
        <v>8</v>
      </c>
      <c r="AE49" s="49" t="s">
        <v>8</v>
      </c>
      <c r="AF49" s="49" t="s">
        <v>8</v>
      </c>
      <c r="AG49" s="49" t="s">
        <v>8</v>
      </c>
    </row>
    <row r="50" spans="4:33" x14ac:dyDescent="0.25">
      <c r="D50" s="68" t="s">
        <v>260</v>
      </c>
      <c r="E50" s="68" t="s">
        <v>92</v>
      </c>
      <c r="F50" s="68" t="s">
        <v>182</v>
      </c>
      <c r="G50" s="68" t="s">
        <v>265</v>
      </c>
      <c r="K50" s="208"/>
      <c r="L50" s="205"/>
      <c r="M50" s="68" t="s">
        <v>295</v>
      </c>
      <c r="N50" s="62">
        <v>28</v>
      </c>
      <c r="Y50" s="70" t="s">
        <v>53</v>
      </c>
      <c r="Z50" s="74"/>
      <c r="AA50" s="70" t="s">
        <v>20</v>
      </c>
      <c r="AB50" s="49" t="s">
        <v>8</v>
      </c>
      <c r="AC50" s="49" t="s">
        <v>8</v>
      </c>
      <c r="AD50" s="49" t="s">
        <v>8</v>
      </c>
      <c r="AE50" s="49" t="s">
        <v>8</v>
      </c>
      <c r="AF50" s="49" t="s">
        <v>8</v>
      </c>
      <c r="AG50" s="49" t="s">
        <v>8</v>
      </c>
    </row>
    <row r="51" spans="4:33" x14ac:dyDescent="0.25">
      <c r="D51" s="68" t="s">
        <v>254</v>
      </c>
      <c r="E51" s="68" t="s">
        <v>185</v>
      </c>
      <c r="F51" s="68" t="s">
        <v>182</v>
      </c>
      <c r="G51" s="68" t="s">
        <v>265</v>
      </c>
      <c r="K51" s="208"/>
      <c r="L51" s="205"/>
      <c r="M51" s="68" t="s">
        <v>296</v>
      </c>
      <c r="N51" s="62">
        <v>29</v>
      </c>
      <c r="Y51" s="70" t="s">
        <v>53</v>
      </c>
      <c r="Z51" s="74"/>
      <c r="AA51" s="70" t="s">
        <v>21</v>
      </c>
      <c r="AB51" s="49" t="s">
        <v>66</v>
      </c>
      <c r="AC51" s="49" t="s">
        <v>8</v>
      </c>
      <c r="AD51" s="49" t="s">
        <v>8</v>
      </c>
      <c r="AE51" s="49" t="s">
        <v>8</v>
      </c>
      <c r="AF51" s="49" t="s">
        <v>8</v>
      </c>
      <c r="AG51" s="49" t="s">
        <v>8</v>
      </c>
    </row>
    <row r="52" spans="4:33" x14ac:dyDescent="0.25">
      <c r="D52" s="68" t="s">
        <v>229</v>
      </c>
      <c r="E52" s="68" t="s">
        <v>110</v>
      </c>
      <c r="F52" s="68" t="s">
        <v>183</v>
      </c>
      <c r="G52" s="68" t="s">
        <v>277</v>
      </c>
      <c r="K52" s="209"/>
      <c r="L52" s="206"/>
      <c r="M52" s="71" t="s">
        <v>298</v>
      </c>
      <c r="N52" s="63">
        <v>32</v>
      </c>
      <c r="Y52" s="70" t="s">
        <v>53</v>
      </c>
      <c r="Z52" s="74" t="s">
        <v>71</v>
      </c>
      <c r="AA52" s="70" t="s">
        <v>19</v>
      </c>
      <c r="AB52" s="49" t="s">
        <v>8</v>
      </c>
      <c r="AC52" s="49" t="s">
        <v>8</v>
      </c>
      <c r="AD52" s="49" t="s">
        <v>8</v>
      </c>
      <c r="AE52" s="49" t="s">
        <v>8</v>
      </c>
      <c r="AF52" s="49" t="s">
        <v>8</v>
      </c>
      <c r="AG52" s="49" t="s">
        <v>8</v>
      </c>
    </row>
    <row r="53" spans="4:33" ht="15" customHeight="1" x14ac:dyDescent="0.25">
      <c r="D53" s="68" t="s">
        <v>209</v>
      </c>
      <c r="E53" s="68" t="s">
        <v>87</v>
      </c>
      <c r="F53" s="68" t="s">
        <v>182</v>
      </c>
      <c r="G53" s="68" t="s">
        <v>263</v>
      </c>
      <c r="K53" s="207" t="s">
        <v>67</v>
      </c>
      <c r="L53" s="204">
        <v>33</v>
      </c>
      <c r="M53" s="69" t="s">
        <v>25</v>
      </c>
      <c r="N53" s="61">
        <v>3</v>
      </c>
      <c r="Y53" s="70" t="s">
        <v>53</v>
      </c>
      <c r="Z53" s="74"/>
      <c r="AA53" s="70" t="s">
        <v>20</v>
      </c>
      <c r="AB53" s="49" t="s">
        <v>8</v>
      </c>
      <c r="AC53" s="49" t="s">
        <v>8</v>
      </c>
      <c r="AD53" s="49" t="s">
        <v>8</v>
      </c>
      <c r="AE53" s="49" t="s">
        <v>8</v>
      </c>
      <c r="AF53" s="49" t="s">
        <v>8</v>
      </c>
      <c r="AG53" s="49" t="s">
        <v>8</v>
      </c>
    </row>
    <row r="54" spans="4:33" x14ac:dyDescent="0.25">
      <c r="D54" s="68" t="s">
        <v>226</v>
      </c>
      <c r="E54" s="68" t="s">
        <v>107</v>
      </c>
      <c r="F54" s="68" t="s">
        <v>183</v>
      </c>
      <c r="G54" s="68" t="s">
        <v>273</v>
      </c>
      <c r="K54" s="208"/>
      <c r="L54" s="205"/>
      <c r="M54" s="68" t="s">
        <v>31</v>
      </c>
      <c r="N54" s="62">
        <v>8</v>
      </c>
      <c r="Y54" s="70" t="s">
        <v>53</v>
      </c>
      <c r="Z54" s="74"/>
      <c r="AA54" s="70" t="s">
        <v>21</v>
      </c>
      <c r="AB54" s="49" t="s">
        <v>66</v>
      </c>
      <c r="AC54" s="49" t="s">
        <v>8</v>
      </c>
      <c r="AD54" s="49" t="s">
        <v>8</v>
      </c>
      <c r="AE54" s="49" t="s">
        <v>8</v>
      </c>
      <c r="AF54" s="49" t="s">
        <v>8</v>
      </c>
      <c r="AG54" s="49" t="s">
        <v>8</v>
      </c>
    </row>
    <row r="55" spans="4:33" x14ac:dyDescent="0.25">
      <c r="D55" s="68" t="s">
        <v>223</v>
      </c>
      <c r="E55" s="68" t="s">
        <v>104</v>
      </c>
      <c r="F55" s="68" t="s">
        <v>183</v>
      </c>
      <c r="G55" s="68" t="s">
        <v>274</v>
      </c>
      <c r="K55" s="208"/>
      <c r="L55" s="205"/>
      <c r="M55" s="68" t="s">
        <v>19</v>
      </c>
      <c r="N55" s="62">
        <v>9</v>
      </c>
      <c r="Y55" s="70" t="s">
        <v>53</v>
      </c>
      <c r="Z55" s="74" t="s">
        <v>72</v>
      </c>
      <c r="AA55" s="70" t="s">
        <v>19</v>
      </c>
      <c r="AB55" s="49" t="s">
        <v>8</v>
      </c>
      <c r="AC55" s="49" t="s">
        <v>8</v>
      </c>
      <c r="AD55" s="49" t="s">
        <v>8</v>
      </c>
      <c r="AE55" s="49" t="s">
        <v>8</v>
      </c>
      <c r="AF55" s="49" t="s">
        <v>8</v>
      </c>
      <c r="AG55" s="49" t="s">
        <v>8</v>
      </c>
    </row>
    <row r="56" spans="4:33" x14ac:dyDescent="0.25">
      <c r="D56" s="68" t="s">
        <v>231</v>
      </c>
      <c r="E56" s="68" t="s">
        <v>123</v>
      </c>
      <c r="F56" s="68" t="s">
        <v>337</v>
      </c>
      <c r="G56" s="68" t="s">
        <v>278</v>
      </c>
      <c r="K56" s="208"/>
      <c r="L56" s="205"/>
      <c r="M56" s="68" t="s">
        <v>21</v>
      </c>
      <c r="N56" s="62">
        <v>11</v>
      </c>
      <c r="Y56" s="70" t="s">
        <v>53</v>
      </c>
      <c r="Z56" s="74"/>
      <c r="AA56" s="70" t="s">
        <v>20</v>
      </c>
      <c r="AB56" s="49" t="s">
        <v>8</v>
      </c>
      <c r="AC56" s="49" t="s">
        <v>8</v>
      </c>
      <c r="AD56" s="49" t="s">
        <v>8</v>
      </c>
      <c r="AE56" s="49" t="s">
        <v>8</v>
      </c>
      <c r="AF56" s="49" t="s">
        <v>8</v>
      </c>
      <c r="AG56" s="49" t="s">
        <v>8</v>
      </c>
    </row>
    <row r="57" spans="4:33" x14ac:dyDescent="0.25">
      <c r="D57" s="68" t="s">
        <v>210</v>
      </c>
      <c r="E57" s="68" t="s">
        <v>88</v>
      </c>
      <c r="F57" s="68" t="s">
        <v>182</v>
      </c>
      <c r="G57" s="68" t="s">
        <v>265</v>
      </c>
      <c r="K57" s="208"/>
      <c r="L57" s="205"/>
      <c r="M57" s="68" t="s">
        <v>304</v>
      </c>
      <c r="N57" s="62">
        <v>13</v>
      </c>
      <c r="Y57" s="70" t="s">
        <v>53</v>
      </c>
      <c r="Z57" s="74"/>
      <c r="AA57" s="70" t="s">
        <v>21</v>
      </c>
      <c r="AB57" s="49" t="s">
        <v>66</v>
      </c>
      <c r="AC57" s="49" t="s">
        <v>8</v>
      </c>
      <c r="AD57" s="49" t="s">
        <v>8</v>
      </c>
      <c r="AE57" s="49" t="s">
        <v>8</v>
      </c>
      <c r="AF57" s="49" t="s">
        <v>8</v>
      </c>
      <c r="AG57" s="49" t="s">
        <v>8</v>
      </c>
    </row>
    <row r="58" spans="4:33" x14ac:dyDescent="0.25">
      <c r="D58" s="68" t="s">
        <v>234</v>
      </c>
      <c r="E58" s="68" t="s">
        <v>118</v>
      </c>
      <c r="F58" s="68" t="s">
        <v>337</v>
      </c>
      <c r="G58" s="68" t="s">
        <v>280</v>
      </c>
      <c r="K58" s="208"/>
      <c r="L58" s="205"/>
      <c r="M58" s="68" t="s">
        <v>35</v>
      </c>
      <c r="N58" s="62">
        <v>21</v>
      </c>
      <c r="Y58" s="70" t="s">
        <v>53</v>
      </c>
      <c r="Z58" s="74" t="s">
        <v>38</v>
      </c>
      <c r="AA58" s="70" t="s">
        <v>19</v>
      </c>
      <c r="AB58" s="49" t="s">
        <v>8</v>
      </c>
      <c r="AC58" s="49" t="s">
        <v>8</v>
      </c>
      <c r="AD58" s="49" t="s">
        <v>8</v>
      </c>
      <c r="AE58" s="49" t="s">
        <v>8</v>
      </c>
      <c r="AF58" s="49" t="s">
        <v>8</v>
      </c>
      <c r="AG58" s="49" t="s">
        <v>8</v>
      </c>
    </row>
    <row r="59" spans="4:33" x14ac:dyDescent="0.25">
      <c r="D59" s="68" t="s">
        <v>251</v>
      </c>
      <c r="E59" s="68" t="s">
        <v>122</v>
      </c>
      <c r="F59" s="68" t="s">
        <v>337</v>
      </c>
      <c r="G59" s="68" t="s">
        <v>280</v>
      </c>
      <c r="K59" s="209"/>
      <c r="L59" s="206"/>
      <c r="M59" s="71" t="s">
        <v>296</v>
      </c>
      <c r="N59" s="63">
        <v>29</v>
      </c>
      <c r="Y59" s="70" t="s">
        <v>53</v>
      </c>
      <c r="Z59" s="74"/>
      <c r="AA59" s="70" t="s">
        <v>20</v>
      </c>
      <c r="AB59" s="49" t="s">
        <v>8</v>
      </c>
      <c r="AC59" s="49" t="s">
        <v>8</v>
      </c>
      <c r="AD59" s="49" t="s">
        <v>8</v>
      </c>
      <c r="AE59" s="49" t="s">
        <v>8</v>
      </c>
      <c r="AF59" s="49" t="s">
        <v>8</v>
      </c>
      <c r="AG59" s="49" t="s">
        <v>8</v>
      </c>
    </row>
    <row r="60" spans="4:33" ht="15" customHeight="1" x14ac:dyDescent="0.25">
      <c r="D60" s="68" t="s">
        <v>242</v>
      </c>
      <c r="E60" s="68" t="s">
        <v>148</v>
      </c>
      <c r="F60" s="68" t="s">
        <v>337</v>
      </c>
      <c r="G60" s="68" t="s">
        <v>283</v>
      </c>
      <c r="K60" s="207" t="s">
        <v>154</v>
      </c>
      <c r="L60" s="204">
        <v>50</v>
      </c>
      <c r="M60" s="69" t="s">
        <v>32</v>
      </c>
      <c r="N60" s="61">
        <v>15</v>
      </c>
      <c r="Y60" s="70" t="s">
        <v>53</v>
      </c>
      <c r="Z60" s="74"/>
      <c r="AA60" s="70" t="s">
        <v>21</v>
      </c>
      <c r="AB60" s="49" t="s">
        <v>66</v>
      </c>
      <c r="AC60" s="49" t="s">
        <v>8</v>
      </c>
      <c r="AD60" s="49" t="s">
        <v>8</v>
      </c>
      <c r="AE60" s="49" t="s">
        <v>8</v>
      </c>
      <c r="AF60" s="49" t="s">
        <v>8</v>
      </c>
      <c r="AG60" s="49" t="s">
        <v>8</v>
      </c>
    </row>
    <row r="61" spans="4:33" x14ac:dyDescent="0.25">
      <c r="D61" s="68" t="s">
        <v>194</v>
      </c>
      <c r="E61" s="68" t="s">
        <v>96</v>
      </c>
      <c r="F61" s="68" t="s">
        <v>182</v>
      </c>
      <c r="G61" s="68" t="s">
        <v>265</v>
      </c>
      <c r="K61" s="208"/>
      <c r="L61" s="205"/>
      <c r="M61" s="68" t="s">
        <v>33</v>
      </c>
      <c r="N61" s="62">
        <v>16</v>
      </c>
      <c r="Y61" s="70" t="s">
        <v>53</v>
      </c>
      <c r="Z61" s="74" t="s">
        <v>73</v>
      </c>
      <c r="AA61" s="70" t="s">
        <v>19</v>
      </c>
      <c r="AB61" s="49" t="s">
        <v>8</v>
      </c>
      <c r="AC61" s="49" t="s">
        <v>8</v>
      </c>
      <c r="AD61" s="49" t="s">
        <v>8</v>
      </c>
      <c r="AE61" s="49" t="s">
        <v>8</v>
      </c>
      <c r="AF61" s="49" t="s">
        <v>8</v>
      </c>
      <c r="AG61" s="49" t="s">
        <v>8</v>
      </c>
    </row>
    <row r="62" spans="4:33" x14ac:dyDescent="0.25">
      <c r="D62" s="68" t="s">
        <v>262</v>
      </c>
      <c r="E62" s="68" t="s">
        <v>82</v>
      </c>
      <c r="F62" s="68" t="s">
        <v>182</v>
      </c>
      <c r="G62" s="68" t="s">
        <v>265</v>
      </c>
      <c r="K62" s="208"/>
      <c r="L62" s="205"/>
      <c r="M62" s="68" t="s">
        <v>293</v>
      </c>
      <c r="N62" s="62">
        <v>18</v>
      </c>
      <c r="Y62" s="70" t="s">
        <v>53</v>
      </c>
      <c r="Z62" s="74"/>
      <c r="AA62" s="70" t="s">
        <v>20</v>
      </c>
      <c r="AB62" s="49" t="s">
        <v>8</v>
      </c>
      <c r="AC62" s="49" t="s">
        <v>8</v>
      </c>
      <c r="AD62" s="49" t="s">
        <v>8</v>
      </c>
      <c r="AE62" s="49" t="s">
        <v>8</v>
      </c>
      <c r="AF62" s="49" t="s">
        <v>8</v>
      </c>
      <c r="AG62" s="49" t="s">
        <v>8</v>
      </c>
    </row>
    <row r="63" spans="4:33" x14ac:dyDescent="0.25">
      <c r="D63" s="68" t="s">
        <v>212</v>
      </c>
      <c r="E63" s="68" t="s">
        <v>131</v>
      </c>
      <c r="F63" s="68" t="s">
        <v>337</v>
      </c>
      <c r="G63" s="68" t="s">
        <v>270</v>
      </c>
      <c r="K63" s="208"/>
      <c r="L63" s="205"/>
      <c r="M63" s="68" t="s">
        <v>30</v>
      </c>
      <c r="N63" s="62">
        <v>19</v>
      </c>
      <c r="Y63" s="70" t="s">
        <v>53</v>
      </c>
      <c r="Z63" s="74"/>
      <c r="AA63" s="70" t="s">
        <v>21</v>
      </c>
      <c r="AB63" s="49" t="s">
        <v>66</v>
      </c>
      <c r="AC63" s="49" t="s">
        <v>8</v>
      </c>
      <c r="AD63" s="49" t="s">
        <v>8</v>
      </c>
      <c r="AE63" s="49" t="s">
        <v>8</v>
      </c>
      <c r="AF63" s="49" t="s">
        <v>8</v>
      </c>
      <c r="AG63" s="49" t="s">
        <v>8</v>
      </c>
    </row>
    <row r="64" spans="4:33" x14ac:dyDescent="0.25">
      <c r="D64" s="68" t="s">
        <v>233</v>
      </c>
      <c r="E64" s="68" t="s">
        <v>125</v>
      </c>
      <c r="F64" s="68" t="s">
        <v>337</v>
      </c>
      <c r="G64" s="68" t="s">
        <v>279</v>
      </c>
      <c r="K64" s="208"/>
      <c r="L64" s="205"/>
      <c r="M64" s="68" t="s">
        <v>34</v>
      </c>
      <c r="N64" s="62">
        <v>20</v>
      </c>
      <c r="Y64" s="70" t="s">
        <v>53</v>
      </c>
      <c r="Z64" s="74" t="s">
        <v>74</v>
      </c>
      <c r="AA64" s="70" t="s">
        <v>19</v>
      </c>
      <c r="AB64" s="49" t="s">
        <v>8</v>
      </c>
      <c r="AC64" s="49" t="s">
        <v>8</v>
      </c>
      <c r="AD64" s="49" t="s">
        <v>8</v>
      </c>
      <c r="AE64" s="49" t="s">
        <v>8</v>
      </c>
      <c r="AF64" s="49" t="s">
        <v>8</v>
      </c>
      <c r="AG64" s="49" t="s">
        <v>8</v>
      </c>
    </row>
    <row r="65" spans="4:33" x14ac:dyDescent="0.25">
      <c r="D65" s="68" t="s">
        <v>256</v>
      </c>
      <c r="E65" s="68" t="s">
        <v>187</v>
      </c>
      <c r="F65" s="68" t="s">
        <v>182</v>
      </c>
      <c r="G65" s="68" t="s">
        <v>265</v>
      </c>
      <c r="K65" s="208"/>
      <c r="L65" s="205"/>
      <c r="M65" s="68" t="s">
        <v>35</v>
      </c>
      <c r="N65" s="62">
        <v>21</v>
      </c>
      <c r="Y65" s="70" t="s">
        <v>53</v>
      </c>
      <c r="Z65" s="74"/>
      <c r="AA65" s="70" t="s">
        <v>20</v>
      </c>
      <c r="AB65" s="49" t="s">
        <v>8</v>
      </c>
      <c r="AC65" s="49" t="s">
        <v>8</v>
      </c>
      <c r="AD65" s="49" t="s">
        <v>8</v>
      </c>
      <c r="AE65" s="49" t="s">
        <v>8</v>
      </c>
      <c r="AF65" s="49" t="s">
        <v>8</v>
      </c>
      <c r="AG65" s="49" t="s">
        <v>8</v>
      </c>
    </row>
    <row r="66" spans="4:33" x14ac:dyDescent="0.25">
      <c r="D66" s="68" t="s">
        <v>257</v>
      </c>
      <c r="E66" s="68" t="s">
        <v>188</v>
      </c>
      <c r="F66" s="68" t="s">
        <v>182</v>
      </c>
      <c r="G66" s="68" t="s">
        <v>265</v>
      </c>
      <c r="K66" s="209"/>
      <c r="L66" s="206"/>
      <c r="M66" s="71" t="s">
        <v>296</v>
      </c>
      <c r="N66" s="63">
        <v>29</v>
      </c>
      <c r="Y66" s="70" t="s">
        <v>53</v>
      </c>
      <c r="Z66" s="74"/>
      <c r="AA66" s="70" t="s">
        <v>21</v>
      </c>
      <c r="AB66" s="49" t="s">
        <v>66</v>
      </c>
      <c r="AC66" s="49" t="s">
        <v>8</v>
      </c>
      <c r="AD66" s="49" t="s">
        <v>8</v>
      </c>
      <c r="AE66" s="49" t="s">
        <v>8</v>
      </c>
      <c r="AF66" s="49" t="s">
        <v>8</v>
      </c>
      <c r="AG66" s="49" t="s">
        <v>8</v>
      </c>
    </row>
    <row r="67" spans="4:33" x14ac:dyDescent="0.25">
      <c r="D67" s="68" t="s">
        <v>255</v>
      </c>
      <c r="E67" s="68" t="s">
        <v>186</v>
      </c>
      <c r="F67" s="68" t="s">
        <v>182</v>
      </c>
      <c r="G67" s="68" t="s">
        <v>265</v>
      </c>
      <c r="K67" s="207" t="s">
        <v>36</v>
      </c>
      <c r="L67" s="204">
        <v>34</v>
      </c>
      <c r="M67" s="69" t="s">
        <v>37</v>
      </c>
      <c r="N67" s="61">
        <v>1</v>
      </c>
      <c r="Y67" s="70" t="s">
        <v>53</v>
      </c>
      <c r="Z67" s="74" t="s">
        <v>57</v>
      </c>
      <c r="AA67" s="70" t="s">
        <v>28</v>
      </c>
      <c r="AB67" s="49" t="s">
        <v>66</v>
      </c>
      <c r="AC67" s="49" t="s">
        <v>8</v>
      </c>
      <c r="AD67" s="49" t="s">
        <v>8</v>
      </c>
      <c r="AE67" s="49" t="s">
        <v>8</v>
      </c>
      <c r="AF67" s="49" t="s">
        <v>8</v>
      </c>
      <c r="AG67" s="49" t="s">
        <v>8</v>
      </c>
    </row>
    <row r="68" spans="4:33" x14ac:dyDescent="0.25">
      <c r="D68" s="68" t="s">
        <v>198</v>
      </c>
      <c r="E68" s="68" t="s">
        <v>128</v>
      </c>
      <c r="F68" s="68" t="s">
        <v>337</v>
      </c>
      <c r="G68" s="68" t="s">
        <v>267</v>
      </c>
      <c r="K68" s="208"/>
      <c r="L68" s="205"/>
      <c r="M68" s="68" t="s">
        <v>31</v>
      </c>
      <c r="N68" s="62">
        <v>8</v>
      </c>
      <c r="Y68" s="70" t="s">
        <v>53</v>
      </c>
      <c r="Z68" s="74"/>
      <c r="AA68" s="70" t="s">
        <v>19</v>
      </c>
      <c r="AB68" s="49" t="s">
        <v>8</v>
      </c>
      <c r="AC68" s="49" t="s">
        <v>8</v>
      </c>
      <c r="AD68" s="49" t="s">
        <v>8</v>
      </c>
      <c r="AE68" s="49" t="s">
        <v>8</v>
      </c>
      <c r="AF68" s="49" t="s">
        <v>8</v>
      </c>
      <c r="AG68" s="49" t="s">
        <v>8</v>
      </c>
    </row>
    <row r="69" spans="4:33" x14ac:dyDescent="0.25">
      <c r="D69" s="68" t="s">
        <v>253</v>
      </c>
      <c r="E69" s="68" t="s">
        <v>116</v>
      </c>
      <c r="F69" s="68" t="s">
        <v>183</v>
      </c>
      <c r="G69" s="68" t="s">
        <v>274</v>
      </c>
      <c r="K69" s="208"/>
      <c r="L69" s="205"/>
      <c r="M69" s="68" t="s">
        <v>19</v>
      </c>
      <c r="N69" s="62">
        <v>9</v>
      </c>
      <c r="Y69" s="70" t="s">
        <v>53</v>
      </c>
      <c r="Z69" s="74"/>
      <c r="AA69" s="70" t="s">
        <v>20</v>
      </c>
      <c r="AB69" s="49" t="s">
        <v>8</v>
      </c>
      <c r="AC69" s="49" t="s">
        <v>8</v>
      </c>
      <c r="AD69" s="49" t="s">
        <v>8</v>
      </c>
      <c r="AE69" s="49" t="s">
        <v>8</v>
      </c>
      <c r="AF69" s="49" t="s">
        <v>8</v>
      </c>
      <c r="AG69" s="49" t="s">
        <v>8</v>
      </c>
    </row>
    <row r="70" spans="4:33" x14ac:dyDescent="0.25">
      <c r="D70" s="68" t="s">
        <v>190</v>
      </c>
      <c r="E70" s="68" t="s">
        <v>80</v>
      </c>
      <c r="F70" s="68" t="s">
        <v>182</v>
      </c>
      <c r="G70" s="68" t="s">
        <v>263</v>
      </c>
      <c r="K70" s="208"/>
      <c r="L70" s="205"/>
      <c r="M70" s="68" t="s">
        <v>21</v>
      </c>
      <c r="N70" s="62">
        <v>11</v>
      </c>
      <c r="Y70" s="70" t="s">
        <v>53</v>
      </c>
      <c r="Z70" s="74"/>
      <c r="AA70" s="70" t="s">
        <v>21</v>
      </c>
      <c r="AB70" s="49" t="s">
        <v>66</v>
      </c>
      <c r="AC70" s="49" t="s">
        <v>8</v>
      </c>
      <c r="AD70" s="49" t="s">
        <v>8</v>
      </c>
      <c r="AE70" s="49" t="s">
        <v>8</v>
      </c>
      <c r="AF70" s="49" t="s">
        <v>8</v>
      </c>
      <c r="AG70" s="49" t="s">
        <v>8</v>
      </c>
    </row>
    <row r="71" spans="4:33" x14ac:dyDescent="0.25">
      <c r="D71" s="68" t="s">
        <v>207</v>
      </c>
      <c r="E71" s="68" t="s">
        <v>130</v>
      </c>
      <c r="F71" s="68" t="s">
        <v>337</v>
      </c>
      <c r="G71" s="68" t="s">
        <v>270</v>
      </c>
      <c r="K71" s="208"/>
      <c r="L71" s="205"/>
      <c r="M71" s="68" t="s">
        <v>22</v>
      </c>
      <c r="N71" s="62">
        <v>12</v>
      </c>
      <c r="Y71" s="70" t="s">
        <v>53</v>
      </c>
      <c r="Z71" s="74"/>
      <c r="AA71" s="70" t="s">
        <v>22</v>
      </c>
      <c r="AB71" s="49" t="s">
        <v>66</v>
      </c>
      <c r="AC71" s="49" t="s">
        <v>8</v>
      </c>
      <c r="AD71" s="49" t="s">
        <v>8</v>
      </c>
      <c r="AE71" s="49" t="s">
        <v>8</v>
      </c>
      <c r="AF71" s="49" t="s">
        <v>66</v>
      </c>
      <c r="AG71" s="49" t="s">
        <v>8</v>
      </c>
    </row>
    <row r="72" spans="4:33" x14ac:dyDescent="0.25">
      <c r="D72" s="68" t="s">
        <v>191</v>
      </c>
      <c r="E72" s="68" t="s">
        <v>117</v>
      </c>
      <c r="F72" s="68" t="s">
        <v>337</v>
      </c>
      <c r="G72" s="68" t="s">
        <v>264</v>
      </c>
      <c r="K72" s="208"/>
      <c r="L72" s="205"/>
      <c r="M72" s="68" t="s">
        <v>35</v>
      </c>
      <c r="N72" s="62">
        <v>21</v>
      </c>
      <c r="Y72" s="70" t="s">
        <v>53</v>
      </c>
      <c r="Z72" s="74"/>
      <c r="AA72" s="70" t="s">
        <v>23</v>
      </c>
      <c r="AB72" s="49" t="s">
        <v>8</v>
      </c>
      <c r="AC72" s="49" t="s">
        <v>8</v>
      </c>
      <c r="AD72" s="49" t="s">
        <v>8</v>
      </c>
      <c r="AE72" s="49" t="s">
        <v>8</v>
      </c>
      <c r="AF72" s="49" t="s">
        <v>8</v>
      </c>
      <c r="AG72" s="49" t="s">
        <v>8</v>
      </c>
    </row>
    <row r="73" spans="4:33" x14ac:dyDescent="0.25">
      <c r="D73" s="68" t="s">
        <v>258</v>
      </c>
      <c r="E73" s="68" t="s">
        <v>136</v>
      </c>
      <c r="F73" s="68" t="s">
        <v>337</v>
      </c>
      <c r="G73" s="68" t="s">
        <v>269</v>
      </c>
      <c r="K73" s="209"/>
      <c r="L73" s="206"/>
      <c r="M73" s="71" t="s">
        <v>296</v>
      </c>
      <c r="N73" s="63">
        <v>29</v>
      </c>
      <c r="Y73" s="70" t="s">
        <v>53</v>
      </c>
      <c r="Z73" s="74"/>
      <c r="AA73" s="70" t="s">
        <v>35</v>
      </c>
      <c r="AB73" s="49" t="s">
        <v>8</v>
      </c>
      <c r="AC73" s="49" t="s">
        <v>8</v>
      </c>
      <c r="AD73" s="49" t="s">
        <v>8</v>
      </c>
      <c r="AE73" s="49" t="s">
        <v>8</v>
      </c>
      <c r="AF73" s="49" t="s">
        <v>8</v>
      </c>
      <c r="AG73" s="49" t="s">
        <v>8</v>
      </c>
    </row>
    <row r="74" spans="4:33" ht="15" customHeight="1" x14ac:dyDescent="0.25">
      <c r="D74" s="68" t="s">
        <v>259</v>
      </c>
      <c r="E74" s="68" t="s">
        <v>127</v>
      </c>
      <c r="F74" s="68" t="s">
        <v>337</v>
      </c>
      <c r="G74" s="68" t="s">
        <v>279</v>
      </c>
      <c r="K74" s="207" t="s">
        <v>155</v>
      </c>
      <c r="L74" s="204">
        <v>35</v>
      </c>
      <c r="M74" s="69" t="s">
        <v>31</v>
      </c>
      <c r="N74" s="61">
        <v>8</v>
      </c>
      <c r="Y74" s="70" t="s">
        <v>53</v>
      </c>
      <c r="Z74" s="74"/>
      <c r="AA74" s="70" t="s">
        <v>29</v>
      </c>
      <c r="AB74" s="49" t="s">
        <v>66</v>
      </c>
      <c r="AC74" s="49" t="s">
        <v>8</v>
      </c>
      <c r="AD74" s="49" t="s">
        <v>8</v>
      </c>
      <c r="AE74" s="49" t="s">
        <v>8</v>
      </c>
      <c r="AF74" s="49" t="s">
        <v>66</v>
      </c>
      <c r="AG74" s="49" t="s">
        <v>8</v>
      </c>
    </row>
    <row r="75" spans="4:33" x14ac:dyDescent="0.25">
      <c r="D75" s="71" t="s">
        <v>214</v>
      </c>
      <c r="E75" s="71" t="s">
        <v>133</v>
      </c>
      <c r="F75" s="71" t="s">
        <v>337</v>
      </c>
      <c r="G75" s="71" t="s">
        <v>270</v>
      </c>
      <c r="K75" s="208"/>
      <c r="L75" s="205"/>
      <c r="M75" s="68" t="s">
        <v>19</v>
      </c>
      <c r="N75" s="62">
        <v>9</v>
      </c>
      <c r="Y75" s="70" t="s">
        <v>53</v>
      </c>
      <c r="Z75" s="74" t="s">
        <v>58</v>
      </c>
      <c r="AA75" s="70" t="s">
        <v>25</v>
      </c>
      <c r="AB75" s="49" t="s">
        <v>66</v>
      </c>
      <c r="AC75" s="49" t="s">
        <v>8</v>
      </c>
      <c r="AD75" s="49" t="s">
        <v>8</v>
      </c>
      <c r="AE75" s="49" t="s">
        <v>8</v>
      </c>
      <c r="AF75" s="49" t="s">
        <v>66</v>
      </c>
      <c r="AG75" s="49" t="s">
        <v>8</v>
      </c>
    </row>
    <row r="76" spans="4:33" x14ac:dyDescent="0.25">
      <c r="K76" s="208"/>
      <c r="L76" s="205"/>
      <c r="M76" s="68" t="s">
        <v>21</v>
      </c>
      <c r="N76" s="62">
        <v>11</v>
      </c>
      <c r="Y76" s="70" t="s">
        <v>53</v>
      </c>
      <c r="Z76" s="74"/>
      <c r="AA76" s="70" t="s">
        <v>28</v>
      </c>
      <c r="AB76" s="49" t="s">
        <v>66</v>
      </c>
      <c r="AC76" s="49" t="s">
        <v>8</v>
      </c>
      <c r="AD76" s="49" t="s">
        <v>8</v>
      </c>
      <c r="AE76" s="49" t="s">
        <v>8</v>
      </c>
      <c r="AF76" s="49" t="s">
        <v>8</v>
      </c>
      <c r="AG76" s="49" t="s">
        <v>8</v>
      </c>
    </row>
    <row r="77" spans="4:33" x14ac:dyDescent="0.25">
      <c r="K77" s="208"/>
      <c r="L77" s="205"/>
      <c r="M77" s="68" t="s">
        <v>22</v>
      </c>
      <c r="N77" s="62">
        <v>12</v>
      </c>
      <c r="Y77" s="70" t="s">
        <v>53</v>
      </c>
      <c r="Z77" s="74"/>
      <c r="AA77" s="70" t="s">
        <v>19</v>
      </c>
      <c r="AB77" s="49" t="s">
        <v>8</v>
      </c>
      <c r="AC77" s="49" t="s">
        <v>8</v>
      </c>
      <c r="AD77" s="49" t="s">
        <v>8</v>
      </c>
      <c r="AE77" s="49" t="s">
        <v>8</v>
      </c>
      <c r="AF77" s="49" t="s">
        <v>8</v>
      </c>
      <c r="AG77" s="49" t="s">
        <v>8</v>
      </c>
    </row>
    <row r="78" spans="4:33" x14ac:dyDescent="0.25">
      <c r="K78" s="208"/>
      <c r="L78" s="205"/>
      <c r="M78" s="68" t="s">
        <v>34</v>
      </c>
      <c r="N78" s="62">
        <v>20</v>
      </c>
      <c r="Y78" s="70" t="s">
        <v>53</v>
      </c>
      <c r="Z78" s="74"/>
      <c r="AA78" s="70" t="s">
        <v>21</v>
      </c>
      <c r="AB78" s="49" t="s">
        <v>66</v>
      </c>
      <c r="AC78" s="49" t="s">
        <v>8</v>
      </c>
      <c r="AD78" s="49" t="s">
        <v>8</v>
      </c>
      <c r="AE78" s="49" t="s">
        <v>8</v>
      </c>
      <c r="AF78" s="49" t="s">
        <v>8</v>
      </c>
      <c r="AG78" s="49" t="s">
        <v>8</v>
      </c>
    </row>
    <row r="79" spans="4:33" x14ac:dyDescent="0.25">
      <c r="K79" s="209"/>
      <c r="L79" s="206"/>
      <c r="M79" s="71" t="s">
        <v>296</v>
      </c>
      <c r="N79" s="63">
        <v>29</v>
      </c>
      <c r="Y79" s="70" t="s">
        <v>53</v>
      </c>
      <c r="Z79" s="74"/>
      <c r="AA79" s="70" t="s">
        <v>22</v>
      </c>
      <c r="AB79" s="49" t="s">
        <v>66</v>
      </c>
      <c r="AC79" s="49" t="s">
        <v>8</v>
      </c>
      <c r="AD79" s="49" t="s">
        <v>8</v>
      </c>
      <c r="AE79" s="49" t="s">
        <v>8</v>
      </c>
      <c r="AF79" s="49" t="s">
        <v>66</v>
      </c>
      <c r="AG79" s="49" t="s">
        <v>8</v>
      </c>
    </row>
    <row r="80" spans="4:33" ht="15" customHeight="1" x14ac:dyDescent="0.25">
      <c r="K80" s="207" t="s">
        <v>69</v>
      </c>
      <c r="L80" s="204">
        <v>36</v>
      </c>
      <c r="M80" s="69" t="s">
        <v>37</v>
      </c>
      <c r="N80" s="61">
        <v>1</v>
      </c>
      <c r="Y80" s="70" t="s">
        <v>53</v>
      </c>
      <c r="Z80" s="74"/>
      <c r="AA80" s="70" t="s">
        <v>35</v>
      </c>
      <c r="AB80" s="49" t="s">
        <v>8</v>
      </c>
      <c r="AC80" s="49" t="s">
        <v>8</v>
      </c>
      <c r="AD80" s="49" t="s">
        <v>8</v>
      </c>
      <c r="AE80" s="49" t="s">
        <v>8</v>
      </c>
      <c r="AF80" s="49" t="s">
        <v>8</v>
      </c>
      <c r="AG80" s="49" t="s">
        <v>8</v>
      </c>
    </row>
    <row r="81" spans="11:33" x14ac:dyDescent="0.25">
      <c r="K81" s="208"/>
      <c r="L81" s="205"/>
      <c r="M81" s="68" t="s">
        <v>31</v>
      </c>
      <c r="N81" s="62">
        <v>8</v>
      </c>
      <c r="Y81" s="70" t="s">
        <v>53</v>
      </c>
      <c r="Z81" s="74"/>
      <c r="AA81" s="70" t="s">
        <v>29</v>
      </c>
      <c r="AB81" s="49" t="s">
        <v>66</v>
      </c>
      <c r="AC81" s="49" t="s">
        <v>8</v>
      </c>
      <c r="AD81" s="49" t="s">
        <v>8</v>
      </c>
      <c r="AE81" s="49" t="s">
        <v>8</v>
      </c>
      <c r="AF81" s="49" t="s">
        <v>66</v>
      </c>
      <c r="AG81" s="49" t="s">
        <v>8</v>
      </c>
    </row>
    <row r="82" spans="11:33" x14ac:dyDescent="0.25">
      <c r="K82" s="208"/>
      <c r="L82" s="205"/>
      <c r="M82" s="68" t="s">
        <v>19</v>
      </c>
      <c r="N82" s="62">
        <v>9</v>
      </c>
      <c r="Y82" s="70" t="s">
        <v>53</v>
      </c>
      <c r="Z82" s="74" t="s">
        <v>75</v>
      </c>
      <c r="AA82" s="70" t="s">
        <v>19</v>
      </c>
      <c r="AB82" s="49" t="s">
        <v>8</v>
      </c>
      <c r="AC82" s="49" t="s">
        <v>8</v>
      </c>
      <c r="AD82" s="49" t="s">
        <v>8</v>
      </c>
      <c r="AE82" s="49" t="s">
        <v>8</v>
      </c>
      <c r="AF82" s="49" t="s">
        <v>8</v>
      </c>
      <c r="AG82" s="49" t="s">
        <v>8</v>
      </c>
    </row>
    <row r="83" spans="11:33" x14ac:dyDescent="0.25">
      <c r="K83" s="208"/>
      <c r="L83" s="205"/>
      <c r="M83" s="68" t="s">
        <v>21</v>
      </c>
      <c r="N83" s="62">
        <v>11</v>
      </c>
      <c r="Y83" s="70" t="s">
        <v>53</v>
      </c>
      <c r="Z83" s="74"/>
      <c r="AA83" s="70" t="s">
        <v>21</v>
      </c>
      <c r="AB83" s="49" t="s">
        <v>66</v>
      </c>
      <c r="AC83" s="49" t="s">
        <v>8</v>
      </c>
      <c r="AD83" s="49" t="s">
        <v>8</v>
      </c>
      <c r="AE83" s="49" t="s">
        <v>8</v>
      </c>
      <c r="AF83" s="49" t="s">
        <v>8</v>
      </c>
      <c r="AG83" s="49" t="s">
        <v>8</v>
      </c>
    </row>
    <row r="84" spans="11:33" x14ac:dyDescent="0.25">
      <c r="K84" s="208"/>
      <c r="L84" s="205"/>
      <c r="M84" s="68" t="s">
        <v>22</v>
      </c>
      <c r="N84" s="62">
        <v>12</v>
      </c>
      <c r="Y84" s="70" t="s">
        <v>53</v>
      </c>
      <c r="Z84" s="74" t="s">
        <v>76</v>
      </c>
      <c r="AA84" s="70" t="s">
        <v>39</v>
      </c>
      <c r="AB84" s="49" t="s">
        <v>8</v>
      </c>
      <c r="AC84" s="49" t="s">
        <v>8</v>
      </c>
      <c r="AD84" s="49" t="s">
        <v>8</v>
      </c>
      <c r="AE84" s="49" t="s">
        <v>8</v>
      </c>
      <c r="AF84" s="49" t="s">
        <v>8</v>
      </c>
      <c r="AG84" s="49" t="s">
        <v>8</v>
      </c>
    </row>
    <row r="85" spans="11:33" x14ac:dyDescent="0.25">
      <c r="K85" s="208"/>
      <c r="L85" s="205"/>
      <c r="M85" s="68" t="s">
        <v>35</v>
      </c>
      <c r="N85" s="62">
        <v>21</v>
      </c>
      <c r="Y85" s="70" t="s">
        <v>53</v>
      </c>
      <c r="Z85" s="74"/>
      <c r="AA85" s="70" t="s">
        <v>40</v>
      </c>
      <c r="AB85" s="49" t="s">
        <v>66</v>
      </c>
      <c r="AC85" s="49" t="s">
        <v>66</v>
      </c>
      <c r="AD85" s="49" t="s">
        <v>66</v>
      </c>
      <c r="AE85" s="49" t="s">
        <v>8</v>
      </c>
      <c r="AF85" s="49" t="s">
        <v>8</v>
      </c>
      <c r="AG85" s="49" t="s">
        <v>8</v>
      </c>
    </row>
    <row r="86" spans="11:33" x14ac:dyDescent="0.25">
      <c r="K86" s="209"/>
      <c r="L86" s="206"/>
      <c r="M86" s="71" t="s">
        <v>296</v>
      </c>
      <c r="N86" s="63">
        <v>29</v>
      </c>
      <c r="Y86" s="70" t="s">
        <v>53</v>
      </c>
      <c r="Z86" s="74" t="s">
        <v>77</v>
      </c>
      <c r="AA86" s="70" t="s">
        <v>25</v>
      </c>
      <c r="AB86" s="49" t="s">
        <v>66</v>
      </c>
      <c r="AC86" s="49" t="s">
        <v>8</v>
      </c>
      <c r="AD86" s="49" t="s">
        <v>8</v>
      </c>
      <c r="AE86" s="49" t="s">
        <v>8</v>
      </c>
      <c r="AF86" s="49" t="s">
        <v>8</v>
      </c>
      <c r="AG86" s="49" t="s">
        <v>8</v>
      </c>
    </row>
    <row r="87" spans="11:33" ht="15" customHeight="1" x14ac:dyDescent="0.25">
      <c r="K87" s="207" t="s">
        <v>70</v>
      </c>
      <c r="L87" s="204">
        <v>43</v>
      </c>
      <c r="M87" s="72" t="s">
        <v>19</v>
      </c>
      <c r="N87" s="74">
        <v>9</v>
      </c>
      <c r="Y87" s="70" t="s">
        <v>53</v>
      </c>
      <c r="Z87" s="74"/>
      <c r="AA87" s="70" t="s">
        <v>28</v>
      </c>
      <c r="AB87" s="49" t="s">
        <v>66</v>
      </c>
      <c r="AC87" s="49" t="s">
        <v>8</v>
      </c>
      <c r="AD87" s="49" t="s">
        <v>8</v>
      </c>
      <c r="AE87" s="49" t="s">
        <v>8</v>
      </c>
      <c r="AF87" s="49" t="s">
        <v>8</v>
      </c>
      <c r="AG87" s="49" t="s">
        <v>8</v>
      </c>
    </row>
    <row r="88" spans="11:33" x14ac:dyDescent="0.25">
      <c r="K88" s="208"/>
      <c r="L88" s="205"/>
      <c r="M88" s="72" t="s">
        <v>20</v>
      </c>
      <c r="N88" s="74">
        <v>10</v>
      </c>
      <c r="Y88" s="70" t="s">
        <v>53</v>
      </c>
      <c r="Z88" s="74"/>
      <c r="AA88" s="70" t="s">
        <v>19</v>
      </c>
      <c r="AB88" s="49" t="s">
        <v>8</v>
      </c>
      <c r="AC88" s="49" t="s">
        <v>8</v>
      </c>
      <c r="AD88" s="49" t="s">
        <v>8</v>
      </c>
      <c r="AE88" s="49" t="s">
        <v>8</v>
      </c>
      <c r="AF88" s="49" t="s">
        <v>8</v>
      </c>
      <c r="AG88" s="49" t="s">
        <v>8</v>
      </c>
    </row>
    <row r="89" spans="11:33" x14ac:dyDescent="0.25">
      <c r="K89" s="208"/>
      <c r="L89" s="205"/>
      <c r="M89" s="72" t="s">
        <v>21</v>
      </c>
      <c r="N89" s="74">
        <v>11</v>
      </c>
      <c r="Y89" s="70" t="s">
        <v>53</v>
      </c>
      <c r="Z89" s="74"/>
      <c r="AA89" s="70" t="s">
        <v>21</v>
      </c>
      <c r="AB89" s="49" t="s">
        <v>66</v>
      </c>
      <c r="AC89" s="49" t="s">
        <v>8</v>
      </c>
      <c r="AD89" s="49" t="s">
        <v>8</v>
      </c>
      <c r="AE89" s="49" t="s">
        <v>8</v>
      </c>
      <c r="AF89" s="49" t="s">
        <v>8</v>
      </c>
      <c r="AG89" s="49" t="s">
        <v>8</v>
      </c>
    </row>
    <row r="90" spans="11:33" x14ac:dyDescent="0.25">
      <c r="K90" s="208"/>
      <c r="L90" s="205"/>
      <c r="M90" s="72" t="s">
        <v>157</v>
      </c>
      <c r="N90" s="74">
        <v>14</v>
      </c>
      <c r="Y90" s="70" t="s">
        <v>53</v>
      </c>
      <c r="Z90" s="74"/>
      <c r="AA90" s="70" t="s">
        <v>22</v>
      </c>
      <c r="AB90" s="49" t="s">
        <v>66</v>
      </c>
      <c r="AC90" s="49" t="s">
        <v>8</v>
      </c>
      <c r="AD90" s="49" t="s">
        <v>8</v>
      </c>
      <c r="AE90" s="49" t="s">
        <v>8</v>
      </c>
      <c r="AF90" s="49" t="s">
        <v>8</v>
      </c>
      <c r="AG90" s="49" t="s">
        <v>8</v>
      </c>
    </row>
    <row r="91" spans="11:33" x14ac:dyDescent="0.25">
      <c r="K91" s="208"/>
      <c r="L91" s="205"/>
      <c r="M91" s="72" t="s">
        <v>29</v>
      </c>
      <c r="N91" s="74">
        <v>23</v>
      </c>
      <c r="Y91" s="70" t="s">
        <v>53</v>
      </c>
      <c r="Z91" s="74" t="s">
        <v>41</v>
      </c>
      <c r="AA91" s="70" t="s">
        <v>25</v>
      </c>
      <c r="AB91" s="49" t="s">
        <v>66</v>
      </c>
      <c r="AC91" s="49" t="s">
        <v>8</v>
      </c>
      <c r="AD91" s="49" t="s">
        <v>8</v>
      </c>
      <c r="AE91" s="49" t="s">
        <v>8</v>
      </c>
      <c r="AF91" s="49" t="s">
        <v>8</v>
      </c>
      <c r="AG91" s="49" t="s">
        <v>8</v>
      </c>
    </row>
    <row r="92" spans="11:33" x14ac:dyDescent="0.25">
      <c r="K92" s="208"/>
      <c r="L92" s="205"/>
      <c r="M92" s="72" t="s">
        <v>296</v>
      </c>
      <c r="N92" s="74">
        <v>29</v>
      </c>
      <c r="Y92" s="70" t="s">
        <v>53</v>
      </c>
      <c r="Z92" s="74"/>
      <c r="AA92" s="70" t="s">
        <v>28</v>
      </c>
      <c r="AB92" s="49" t="s">
        <v>66</v>
      </c>
      <c r="AC92" s="49" t="s">
        <v>8</v>
      </c>
      <c r="AD92" s="49" t="s">
        <v>8</v>
      </c>
      <c r="AE92" s="49" t="s">
        <v>8</v>
      </c>
      <c r="AF92" s="49" t="s">
        <v>8</v>
      </c>
      <c r="AG92" s="49" t="s">
        <v>8</v>
      </c>
    </row>
    <row r="93" spans="11:33" x14ac:dyDescent="0.25">
      <c r="K93" s="208"/>
      <c r="L93" s="205"/>
      <c r="M93" s="72" t="s">
        <v>305</v>
      </c>
      <c r="N93" s="74">
        <v>30</v>
      </c>
      <c r="Y93" s="70" t="s">
        <v>53</v>
      </c>
      <c r="Z93" s="74"/>
      <c r="AA93" s="70" t="s">
        <v>19</v>
      </c>
      <c r="AB93" s="49" t="s">
        <v>8</v>
      </c>
      <c r="AC93" s="49" t="s">
        <v>8</v>
      </c>
      <c r="AD93" s="49" t="s">
        <v>8</v>
      </c>
      <c r="AE93" s="49" t="s">
        <v>8</v>
      </c>
      <c r="AF93" s="49" t="s">
        <v>8</v>
      </c>
      <c r="AG93" s="49" t="s">
        <v>8</v>
      </c>
    </row>
    <row r="94" spans="11:33" x14ac:dyDescent="0.25">
      <c r="K94" s="208"/>
      <c r="L94" s="205"/>
      <c r="M94" s="72" t="s">
        <v>297</v>
      </c>
      <c r="N94" s="74">
        <v>31</v>
      </c>
      <c r="Y94" s="70" t="s">
        <v>53</v>
      </c>
      <c r="Z94" s="74"/>
      <c r="AA94" s="70" t="s">
        <v>21</v>
      </c>
      <c r="AB94" s="49" t="s">
        <v>66</v>
      </c>
      <c r="AC94" s="49" t="s">
        <v>8</v>
      </c>
      <c r="AD94" s="49" t="s">
        <v>8</v>
      </c>
      <c r="AE94" s="49" t="s">
        <v>8</v>
      </c>
      <c r="AF94" s="49" t="s">
        <v>8</v>
      </c>
      <c r="AG94" s="49" t="s">
        <v>8</v>
      </c>
    </row>
    <row r="95" spans="11:33" x14ac:dyDescent="0.25">
      <c r="K95" s="209"/>
      <c r="L95" s="206"/>
      <c r="M95" s="72" t="s">
        <v>298</v>
      </c>
      <c r="N95" s="74">
        <v>32</v>
      </c>
      <c r="Y95" s="70" t="s">
        <v>53</v>
      </c>
      <c r="Z95" s="74"/>
      <c r="AA95" s="70" t="s">
        <v>22</v>
      </c>
      <c r="AB95" s="49" t="s">
        <v>66</v>
      </c>
      <c r="AC95" s="49" t="s">
        <v>8</v>
      </c>
      <c r="AD95" s="49" t="s">
        <v>8</v>
      </c>
      <c r="AE95" s="49" t="s">
        <v>8</v>
      </c>
      <c r="AF95" s="49" t="s">
        <v>8</v>
      </c>
      <c r="AG95" s="49" t="s">
        <v>8</v>
      </c>
    </row>
    <row r="96" spans="11:33" ht="15" customHeight="1" x14ac:dyDescent="0.25">
      <c r="K96" s="207" t="s">
        <v>156</v>
      </c>
      <c r="L96" s="204">
        <v>44</v>
      </c>
      <c r="M96" s="72" t="s">
        <v>19</v>
      </c>
      <c r="N96" s="74">
        <v>9</v>
      </c>
      <c r="Y96" s="70" t="s">
        <v>53</v>
      </c>
      <c r="Z96" s="74" t="s">
        <v>78</v>
      </c>
      <c r="AA96" s="70" t="s">
        <v>25</v>
      </c>
      <c r="AB96" s="49" t="s">
        <v>66</v>
      </c>
      <c r="AC96" s="49" t="s">
        <v>8</v>
      </c>
      <c r="AD96" s="49" t="s">
        <v>8</v>
      </c>
      <c r="AE96" s="49" t="s">
        <v>8</v>
      </c>
      <c r="AF96" s="49" t="s">
        <v>8</v>
      </c>
      <c r="AG96" s="49" t="s">
        <v>8</v>
      </c>
    </row>
    <row r="97" spans="11:33" ht="15" customHeight="1" x14ac:dyDescent="0.25">
      <c r="K97" s="208"/>
      <c r="L97" s="205"/>
      <c r="M97" s="72" t="s">
        <v>20</v>
      </c>
      <c r="N97" s="74">
        <v>10</v>
      </c>
      <c r="Y97" s="70" t="s">
        <v>53</v>
      </c>
      <c r="Z97" s="74"/>
      <c r="AA97" s="70" t="s">
        <v>15</v>
      </c>
      <c r="AB97" s="49" t="s">
        <v>66</v>
      </c>
      <c r="AC97" s="49" t="s">
        <v>8</v>
      </c>
      <c r="AD97" s="49" t="s">
        <v>8</v>
      </c>
      <c r="AE97" s="49" t="s">
        <v>8</v>
      </c>
      <c r="AF97" s="49" t="s">
        <v>8</v>
      </c>
      <c r="AG97" s="49" t="s">
        <v>8</v>
      </c>
    </row>
    <row r="98" spans="11:33" ht="15" customHeight="1" x14ac:dyDescent="0.25">
      <c r="K98" s="208"/>
      <c r="L98" s="205"/>
      <c r="M98" s="72" t="s">
        <v>21</v>
      </c>
      <c r="N98" s="74">
        <v>11</v>
      </c>
      <c r="Y98" s="70" t="s">
        <v>53</v>
      </c>
      <c r="Z98" s="74"/>
      <c r="AA98" s="70" t="s">
        <v>21</v>
      </c>
      <c r="AB98" s="49" t="s">
        <v>66</v>
      </c>
      <c r="AC98" s="49" t="s">
        <v>8</v>
      </c>
      <c r="AD98" s="49" t="s">
        <v>8</v>
      </c>
      <c r="AE98" s="49" t="s">
        <v>8</v>
      </c>
      <c r="AF98" s="49" t="s">
        <v>8</v>
      </c>
      <c r="AG98" s="49" t="s">
        <v>8</v>
      </c>
    </row>
    <row r="99" spans="11:33" ht="15" customHeight="1" x14ac:dyDescent="0.25">
      <c r="K99" s="208"/>
      <c r="L99" s="205"/>
      <c r="M99" s="72" t="s">
        <v>157</v>
      </c>
      <c r="N99" s="74">
        <v>14</v>
      </c>
      <c r="Y99" s="70" t="s">
        <v>53</v>
      </c>
      <c r="Z99" s="74"/>
      <c r="AA99" s="70" t="s">
        <v>26</v>
      </c>
      <c r="AB99" s="49" t="s">
        <v>66</v>
      </c>
      <c r="AC99" s="49" t="s">
        <v>8</v>
      </c>
      <c r="AD99" s="49" t="s">
        <v>8</v>
      </c>
      <c r="AE99" s="49" t="s">
        <v>8</v>
      </c>
      <c r="AF99" s="49" t="s">
        <v>8</v>
      </c>
      <c r="AG99" s="49" t="s">
        <v>8</v>
      </c>
    </row>
    <row r="100" spans="11:33" ht="15" customHeight="1" x14ac:dyDescent="0.25">
      <c r="K100" s="208"/>
      <c r="L100" s="205"/>
      <c r="M100" s="72" t="s">
        <v>29</v>
      </c>
      <c r="N100" s="74">
        <v>23</v>
      </c>
      <c r="Y100" s="70" t="s">
        <v>53</v>
      </c>
      <c r="Z100" s="74"/>
      <c r="AA100" s="70" t="s">
        <v>30</v>
      </c>
      <c r="AB100" s="49" t="s">
        <v>8</v>
      </c>
      <c r="AC100" s="49" t="s">
        <v>8</v>
      </c>
      <c r="AD100" s="49" t="s">
        <v>8</v>
      </c>
      <c r="AE100" s="49" t="s">
        <v>8</v>
      </c>
      <c r="AF100" s="49" t="s">
        <v>8</v>
      </c>
      <c r="AG100" s="49" t="s">
        <v>8</v>
      </c>
    </row>
    <row r="101" spans="11:33" ht="15" customHeight="1" x14ac:dyDescent="0.25">
      <c r="K101" s="208"/>
      <c r="L101" s="205"/>
      <c r="M101" s="72" t="s">
        <v>296</v>
      </c>
      <c r="N101" s="74">
        <v>29</v>
      </c>
      <c r="Y101" s="70" t="s">
        <v>53</v>
      </c>
      <c r="Z101" s="74"/>
      <c r="AA101" s="70" t="s">
        <v>29</v>
      </c>
      <c r="AB101" s="49" t="s">
        <v>66</v>
      </c>
      <c r="AC101" s="49" t="s">
        <v>8</v>
      </c>
      <c r="AD101" s="49" t="s">
        <v>8</v>
      </c>
      <c r="AE101" s="49" t="s">
        <v>8</v>
      </c>
      <c r="AF101" s="49" t="s">
        <v>8</v>
      </c>
      <c r="AG101" s="49" t="s">
        <v>8</v>
      </c>
    </row>
    <row r="102" spans="11:33" ht="15" customHeight="1" x14ac:dyDescent="0.25">
      <c r="K102" s="208"/>
      <c r="L102" s="205"/>
      <c r="M102" s="72" t="s">
        <v>305</v>
      </c>
      <c r="N102" s="74">
        <v>30</v>
      </c>
      <c r="Y102" s="70" t="s">
        <v>54</v>
      </c>
      <c r="Z102" s="49" t="s">
        <v>42</v>
      </c>
      <c r="AA102" s="70" t="s">
        <v>31</v>
      </c>
      <c r="AB102" s="49" t="s">
        <v>8</v>
      </c>
      <c r="AC102" s="49" t="s">
        <v>8</v>
      </c>
      <c r="AD102" s="49" t="s">
        <v>8</v>
      </c>
      <c r="AE102" s="49" t="s">
        <v>8</v>
      </c>
      <c r="AF102" s="49" t="s">
        <v>8</v>
      </c>
      <c r="AG102" s="49" t="s">
        <v>8</v>
      </c>
    </row>
    <row r="103" spans="11:33" ht="15" customHeight="1" x14ac:dyDescent="0.25">
      <c r="K103" s="208"/>
      <c r="L103" s="205"/>
      <c r="M103" s="72" t="s">
        <v>297</v>
      </c>
      <c r="N103" s="74">
        <v>31</v>
      </c>
      <c r="Y103" s="70" t="s">
        <v>54</v>
      </c>
      <c r="Z103" s="49"/>
      <c r="AA103" s="70" t="s">
        <v>32</v>
      </c>
      <c r="AB103" s="49" t="s">
        <v>8</v>
      </c>
      <c r="AC103" s="49" t="s">
        <v>8</v>
      </c>
      <c r="AD103" s="49" t="s">
        <v>8</v>
      </c>
      <c r="AE103" s="49" t="s">
        <v>8</v>
      </c>
      <c r="AF103" s="49" t="s">
        <v>8</v>
      </c>
      <c r="AG103" s="49" t="s">
        <v>8</v>
      </c>
    </row>
    <row r="104" spans="11:33" ht="15" customHeight="1" x14ac:dyDescent="0.25">
      <c r="K104" s="209"/>
      <c r="L104" s="206"/>
      <c r="M104" s="72" t="s">
        <v>298</v>
      </c>
      <c r="N104" s="74">
        <v>32</v>
      </c>
      <c r="Y104" s="70" t="s">
        <v>54</v>
      </c>
      <c r="Z104" s="49"/>
      <c r="AA104" s="70" t="s">
        <v>33</v>
      </c>
      <c r="AB104" s="49" t="s">
        <v>8</v>
      </c>
      <c r="AC104" s="49" t="s">
        <v>8</v>
      </c>
      <c r="AD104" s="49" t="s">
        <v>8</v>
      </c>
      <c r="AE104" s="49" t="s">
        <v>8</v>
      </c>
      <c r="AF104" s="49" t="s">
        <v>8</v>
      </c>
      <c r="AG104" s="49" t="s">
        <v>8</v>
      </c>
    </row>
    <row r="105" spans="11:33" ht="15" customHeight="1" x14ac:dyDescent="0.25">
      <c r="K105" s="207" t="s">
        <v>71</v>
      </c>
      <c r="L105" s="204">
        <v>45</v>
      </c>
      <c r="M105" s="72" t="s">
        <v>19</v>
      </c>
      <c r="N105" s="74">
        <v>9</v>
      </c>
      <c r="Y105" s="70" t="s">
        <v>54</v>
      </c>
      <c r="Z105" s="49"/>
      <c r="AA105" s="70" t="s">
        <v>23</v>
      </c>
      <c r="AB105" s="49" t="s">
        <v>8</v>
      </c>
      <c r="AC105" s="49" t="s">
        <v>8</v>
      </c>
      <c r="AD105" s="49" t="s">
        <v>8</v>
      </c>
      <c r="AE105" s="49" t="s">
        <v>8</v>
      </c>
      <c r="AF105" s="49" t="s">
        <v>8</v>
      </c>
      <c r="AG105" s="49" t="s">
        <v>8</v>
      </c>
    </row>
    <row r="106" spans="11:33" ht="15" customHeight="1" x14ac:dyDescent="0.25">
      <c r="K106" s="208"/>
      <c r="L106" s="205"/>
      <c r="M106" s="72" t="s">
        <v>20</v>
      </c>
      <c r="N106" s="74">
        <v>10</v>
      </c>
      <c r="Y106" s="70" t="s">
        <v>54</v>
      </c>
      <c r="Z106" s="49"/>
      <c r="AA106" s="70" t="s">
        <v>30</v>
      </c>
      <c r="AB106" s="49" t="s">
        <v>8</v>
      </c>
      <c r="AC106" s="49" t="s">
        <v>8</v>
      </c>
      <c r="AD106" s="49" t="s">
        <v>8</v>
      </c>
      <c r="AE106" s="49" t="s">
        <v>8</v>
      </c>
      <c r="AF106" s="49" t="s">
        <v>8</v>
      </c>
      <c r="AG106" s="49" t="s">
        <v>8</v>
      </c>
    </row>
    <row r="107" spans="11:33" ht="15" customHeight="1" x14ac:dyDescent="0.25">
      <c r="K107" s="208"/>
      <c r="L107" s="205"/>
      <c r="M107" s="72" t="s">
        <v>21</v>
      </c>
      <c r="N107" s="74">
        <v>11</v>
      </c>
      <c r="Y107" s="70" t="s">
        <v>54</v>
      </c>
      <c r="Z107" s="49"/>
      <c r="AA107" s="70" t="s">
        <v>34</v>
      </c>
      <c r="AB107" s="49" t="s">
        <v>8</v>
      </c>
      <c r="AC107" s="49" t="s">
        <v>8</v>
      </c>
      <c r="AD107" s="49" t="s">
        <v>8</v>
      </c>
      <c r="AE107" s="49" t="s">
        <v>8</v>
      </c>
      <c r="AF107" s="49" t="s">
        <v>8</v>
      </c>
      <c r="AG107" s="49" t="s">
        <v>8</v>
      </c>
    </row>
    <row r="108" spans="11:33" ht="15" customHeight="1" x14ac:dyDescent="0.25">
      <c r="K108" s="208"/>
      <c r="L108" s="205"/>
      <c r="M108" s="72" t="s">
        <v>157</v>
      </c>
      <c r="N108" s="74">
        <v>14</v>
      </c>
      <c r="Y108" s="70" t="s">
        <v>54</v>
      </c>
      <c r="Z108" s="49"/>
      <c r="AA108" s="70" t="s">
        <v>35</v>
      </c>
      <c r="AB108" s="49" t="s">
        <v>8</v>
      </c>
      <c r="AC108" s="49" t="s">
        <v>8</v>
      </c>
      <c r="AD108" s="49" t="s">
        <v>8</v>
      </c>
      <c r="AE108" s="49" t="s">
        <v>8</v>
      </c>
      <c r="AF108" s="49" t="s">
        <v>8</v>
      </c>
      <c r="AG108" s="49" t="s">
        <v>8</v>
      </c>
    </row>
    <row r="109" spans="11:33" ht="15" customHeight="1" x14ac:dyDescent="0.25">
      <c r="K109" s="208"/>
      <c r="L109" s="205"/>
      <c r="M109" s="72" t="s">
        <v>29</v>
      </c>
      <c r="N109" s="74">
        <v>23</v>
      </c>
      <c r="Y109" s="70" t="s">
        <v>54</v>
      </c>
      <c r="Z109" s="49" t="s">
        <v>43</v>
      </c>
      <c r="AA109" s="70" t="s">
        <v>34</v>
      </c>
      <c r="AB109" s="49" t="s">
        <v>8</v>
      </c>
      <c r="AC109" s="49" t="s">
        <v>8</v>
      </c>
      <c r="AD109" s="49" t="s">
        <v>8</v>
      </c>
      <c r="AE109" s="49" t="s">
        <v>8</v>
      </c>
      <c r="AF109" s="49" t="s">
        <v>8</v>
      </c>
      <c r="AG109" s="49" t="s">
        <v>8</v>
      </c>
    </row>
    <row r="110" spans="11:33" ht="15" customHeight="1" x14ac:dyDescent="0.25">
      <c r="K110" s="208"/>
      <c r="L110" s="205"/>
      <c r="M110" s="72" t="s">
        <v>296</v>
      </c>
      <c r="N110" s="74">
        <v>29</v>
      </c>
      <c r="Y110" s="70" t="s">
        <v>54</v>
      </c>
      <c r="Z110" s="49" t="s">
        <v>56</v>
      </c>
      <c r="AA110" s="70" t="s">
        <v>19</v>
      </c>
      <c r="AB110" s="49" t="s">
        <v>66</v>
      </c>
      <c r="AC110" s="49" t="s">
        <v>8</v>
      </c>
      <c r="AD110" s="49" t="s">
        <v>8</v>
      </c>
      <c r="AE110" s="49" t="s">
        <v>8</v>
      </c>
      <c r="AF110" s="49" t="s">
        <v>8</v>
      </c>
      <c r="AG110" s="49" t="s">
        <v>8</v>
      </c>
    </row>
    <row r="111" spans="11:33" ht="15" customHeight="1" x14ac:dyDescent="0.25">
      <c r="K111" s="208"/>
      <c r="L111" s="205"/>
      <c r="M111" s="72" t="s">
        <v>305</v>
      </c>
      <c r="N111" s="74">
        <v>30</v>
      </c>
      <c r="Y111" s="70" t="s">
        <v>54</v>
      </c>
      <c r="Z111" s="49" t="s">
        <v>41</v>
      </c>
      <c r="AA111" s="70" t="s">
        <v>19</v>
      </c>
      <c r="AB111" s="49" t="s">
        <v>66</v>
      </c>
      <c r="AC111" s="49" t="s">
        <v>8</v>
      </c>
      <c r="AD111" s="49" t="s">
        <v>8</v>
      </c>
      <c r="AE111" s="49" t="s">
        <v>8</v>
      </c>
      <c r="AF111" s="49" t="s">
        <v>8</v>
      </c>
      <c r="AG111" s="49" t="s">
        <v>8</v>
      </c>
    </row>
    <row r="112" spans="11:33" ht="15" customHeight="1" x14ac:dyDescent="0.25">
      <c r="K112" s="208"/>
      <c r="L112" s="205"/>
      <c r="M112" s="72" t="s">
        <v>297</v>
      </c>
      <c r="N112" s="74">
        <v>31</v>
      </c>
      <c r="Y112" s="70" t="s">
        <v>54</v>
      </c>
      <c r="Z112" s="74" t="s">
        <v>57</v>
      </c>
      <c r="AA112" s="70" t="s">
        <v>19</v>
      </c>
      <c r="AB112" s="49" t="s">
        <v>66</v>
      </c>
      <c r="AC112" s="49" t="s">
        <v>8</v>
      </c>
      <c r="AD112" s="49" t="s">
        <v>8</v>
      </c>
      <c r="AE112" s="49" t="s">
        <v>8</v>
      </c>
      <c r="AF112" s="49" t="s">
        <v>8</v>
      </c>
      <c r="AG112" s="49" t="s">
        <v>8</v>
      </c>
    </row>
    <row r="113" spans="11:33" x14ac:dyDescent="0.25">
      <c r="K113" s="209"/>
      <c r="L113" s="206"/>
      <c r="M113" s="72" t="s">
        <v>298</v>
      </c>
      <c r="N113" s="74">
        <v>32</v>
      </c>
      <c r="Y113" s="70" t="s">
        <v>54</v>
      </c>
      <c r="Z113" s="74" t="s">
        <v>58</v>
      </c>
      <c r="AA113" s="70" t="s">
        <v>19</v>
      </c>
      <c r="AB113" s="49" t="s">
        <v>66</v>
      </c>
      <c r="AC113" s="49" t="s">
        <v>8</v>
      </c>
      <c r="AD113" s="49" t="s">
        <v>8</v>
      </c>
      <c r="AE113" s="49" t="s">
        <v>8</v>
      </c>
      <c r="AF113" s="49" t="s">
        <v>8</v>
      </c>
      <c r="AG113" s="49" t="s">
        <v>8</v>
      </c>
    </row>
    <row r="114" spans="11:33" ht="15" customHeight="1" x14ac:dyDescent="0.25">
      <c r="K114" s="207" t="s">
        <v>72</v>
      </c>
      <c r="L114" s="204">
        <v>46</v>
      </c>
      <c r="M114" s="72" t="s">
        <v>19</v>
      </c>
      <c r="N114" s="74">
        <v>9</v>
      </c>
    </row>
    <row r="115" spans="11:33" x14ac:dyDescent="0.25">
      <c r="K115" s="208"/>
      <c r="L115" s="205"/>
      <c r="M115" s="72" t="s">
        <v>20</v>
      </c>
      <c r="N115" s="74">
        <v>10</v>
      </c>
    </row>
    <row r="116" spans="11:33" x14ac:dyDescent="0.25">
      <c r="K116" s="208"/>
      <c r="L116" s="205"/>
      <c r="M116" s="72" t="s">
        <v>21</v>
      </c>
      <c r="N116" s="74">
        <v>11</v>
      </c>
    </row>
    <row r="117" spans="11:33" x14ac:dyDescent="0.25">
      <c r="K117" s="208"/>
      <c r="L117" s="205"/>
      <c r="M117" s="72" t="s">
        <v>157</v>
      </c>
      <c r="N117" s="74">
        <v>14</v>
      </c>
    </row>
    <row r="118" spans="11:33" ht="15" customHeight="1" x14ac:dyDescent="0.25">
      <c r="K118" s="208"/>
      <c r="L118" s="205"/>
      <c r="M118" s="72" t="s">
        <v>29</v>
      </c>
      <c r="N118" s="74">
        <v>23</v>
      </c>
    </row>
    <row r="119" spans="11:33" x14ac:dyDescent="0.25">
      <c r="K119" s="208"/>
      <c r="L119" s="205"/>
      <c r="M119" s="72" t="s">
        <v>296</v>
      </c>
      <c r="N119" s="74">
        <v>29</v>
      </c>
    </row>
    <row r="120" spans="11:33" x14ac:dyDescent="0.25">
      <c r="K120" s="208"/>
      <c r="L120" s="205"/>
      <c r="M120" s="72" t="s">
        <v>305</v>
      </c>
      <c r="N120" s="74">
        <v>30</v>
      </c>
    </row>
    <row r="121" spans="11:33" x14ac:dyDescent="0.25">
      <c r="K121" s="208"/>
      <c r="L121" s="205"/>
      <c r="M121" s="72" t="s">
        <v>297</v>
      </c>
      <c r="N121" s="74">
        <v>31</v>
      </c>
    </row>
    <row r="122" spans="11:33" x14ac:dyDescent="0.25">
      <c r="K122" s="209"/>
      <c r="L122" s="206"/>
      <c r="M122" s="72" t="s">
        <v>298</v>
      </c>
      <c r="N122" s="74">
        <v>32</v>
      </c>
    </row>
    <row r="123" spans="11:33" ht="15" customHeight="1" x14ac:dyDescent="0.25">
      <c r="K123" s="207" t="s">
        <v>38</v>
      </c>
      <c r="L123" s="204">
        <v>47</v>
      </c>
      <c r="M123" s="72" t="s">
        <v>19</v>
      </c>
      <c r="N123" s="74">
        <v>9</v>
      </c>
    </row>
    <row r="124" spans="11:33" x14ac:dyDescent="0.25">
      <c r="K124" s="208"/>
      <c r="L124" s="205"/>
      <c r="M124" s="72" t="s">
        <v>20</v>
      </c>
      <c r="N124" s="74">
        <v>10</v>
      </c>
    </row>
    <row r="125" spans="11:33" x14ac:dyDescent="0.25">
      <c r="K125" s="208"/>
      <c r="L125" s="205"/>
      <c r="M125" s="72" t="s">
        <v>21</v>
      </c>
      <c r="N125" s="74">
        <v>11</v>
      </c>
    </row>
    <row r="126" spans="11:33" x14ac:dyDescent="0.25">
      <c r="K126" s="208"/>
      <c r="L126" s="205"/>
      <c r="M126" s="72" t="s">
        <v>157</v>
      </c>
      <c r="N126" s="74">
        <v>14</v>
      </c>
    </row>
    <row r="127" spans="11:33" x14ac:dyDescent="0.25">
      <c r="K127" s="208"/>
      <c r="L127" s="205"/>
      <c r="M127" s="72" t="s">
        <v>29</v>
      </c>
      <c r="N127" s="74">
        <v>23</v>
      </c>
    </row>
    <row r="128" spans="11:33" x14ac:dyDescent="0.25">
      <c r="K128" s="208"/>
      <c r="L128" s="205"/>
      <c r="M128" s="72" t="s">
        <v>296</v>
      </c>
      <c r="N128" s="74">
        <v>29</v>
      </c>
    </row>
    <row r="129" spans="11:14" x14ac:dyDescent="0.25">
      <c r="K129" s="208"/>
      <c r="L129" s="205"/>
      <c r="M129" s="72" t="s">
        <v>305</v>
      </c>
      <c r="N129" s="74">
        <v>30</v>
      </c>
    </row>
    <row r="130" spans="11:14" ht="15" customHeight="1" x14ac:dyDescent="0.25">
      <c r="K130" s="208"/>
      <c r="L130" s="205"/>
      <c r="M130" s="72" t="s">
        <v>297</v>
      </c>
      <c r="N130" s="74">
        <v>31</v>
      </c>
    </row>
    <row r="131" spans="11:14" x14ac:dyDescent="0.25">
      <c r="K131" s="209"/>
      <c r="L131" s="206"/>
      <c r="M131" s="72" t="s">
        <v>298</v>
      </c>
      <c r="N131" s="74">
        <v>32</v>
      </c>
    </row>
    <row r="132" spans="11:14" ht="15" customHeight="1" x14ac:dyDescent="0.25">
      <c r="K132" s="207" t="s">
        <v>73</v>
      </c>
      <c r="L132" s="204">
        <v>48</v>
      </c>
      <c r="M132" s="72" t="s">
        <v>19</v>
      </c>
      <c r="N132" s="74">
        <v>9</v>
      </c>
    </row>
    <row r="133" spans="11:14" ht="15" customHeight="1" x14ac:dyDescent="0.25">
      <c r="K133" s="208"/>
      <c r="L133" s="205"/>
      <c r="M133" s="72" t="s">
        <v>20</v>
      </c>
      <c r="N133" s="74">
        <v>10</v>
      </c>
    </row>
    <row r="134" spans="11:14" ht="15" customHeight="1" x14ac:dyDescent="0.25">
      <c r="K134" s="208"/>
      <c r="L134" s="205"/>
      <c r="M134" s="72" t="s">
        <v>21</v>
      </c>
      <c r="N134" s="74">
        <v>11</v>
      </c>
    </row>
    <row r="135" spans="11:14" ht="15" customHeight="1" x14ac:dyDescent="0.25">
      <c r="K135" s="208"/>
      <c r="L135" s="205"/>
      <c r="M135" s="72" t="s">
        <v>157</v>
      </c>
      <c r="N135" s="74">
        <v>14</v>
      </c>
    </row>
    <row r="136" spans="11:14" ht="15" customHeight="1" x14ac:dyDescent="0.25">
      <c r="K136" s="208"/>
      <c r="L136" s="205"/>
      <c r="M136" s="72" t="s">
        <v>29</v>
      </c>
      <c r="N136" s="74">
        <v>23</v>
      </c>
    </row>
    <row r="137" spans="11:14" ht="15" customHeight="1" x14ac:dyDescent="0.25">
      <c r="K137" s="208"/>
      <c r="L137" s="205"/>
      <c r="M137" s="72" t="s">
        <v>296</v>
      </c>
      <c r="N137" s="74">
        <v>29</v>
      </c>
    </row>
    <row r="138" spans="11:14" ht="15" customHeight="1" x14ac:dyDescent="0.25">
      <c r="K138" s="208"/>
      <c r="L138" s="205"/>
      <c r="M138" s="72" t="s">
        <v>305</v>
      </c>
      <c r="N138" s="74">
        <v>30</v>
      </c>
    </row>
    <row r="139" spans="11:14" ht="15" customHeight="1" x14ac:dyDescent="0.25">
      <c r="K139" s="208"/>
      <c r="L139" s="205"/>
      <c r="M139" s="72" t="s">
        <v>297</v>
      </c>
      <c r="N139" s="74">
        <v>31</v>
      </c>
    </row>
    <row r="140" spans="11:14" ht="15" customHeight="1" x14ac:dyDescent="0.25">
      <c r="K140" s="209"/>
      <c r="L140" s="206"/>
      <c r="M140" s="72" t="s">
        <v>298</v>
      </c>
      <c r="N140" s="74">
        <v>32</v>
      </c>
    </row>
    <row r="141" spans="11:14" ht="15" customHeight="1" x14ac:dyDescent="0.25">
      <c r="K141" s="207" t="s">
        <v>74</v>
      </c>
      <c r="L141" s="204">
        <v>49</v>
      </c>
      <c r="M141" s="72" t="s">
        <v>19</v>
      </c>
      <c r="N141" s="74">
        <v>9</v>
      </c>
    </row>
    <row r="142" spans="11:14" ht="15" customHeight="1" x14ac:dyDescent="0.25">
      <c r="K142" s="208"/>
      <c r="L142" s="205"/>
      <c r="M142" s="72" t="s">
        <v>20</v>
      </c>
      <c r="N142" s="74">
        <v>10</v>
      </c>
    </row>
    <row r="143" spans="11:14" ht="15" customHeight="1" x14ac:dyDescent="0.25">
      <c r="K143" s="208"/>
      <c r="L143" s="205"/>
      <c r="M143" s="72" t="s">
        <v>21</v>
      </c>
      <c r="N143" s="74">
        <v>11</v>
      </c>
    </row>
    <row r="144" spans="11:14" ht="15" customHeight="1" x14ac:dyDescent="0.25">
      <c r="K144" s="208"/>
      <c r="L144" s="205"/>
      <c r="M144" s="72" t="s">
        <v>157</v>
      </c>
      <c r="N144" s="74">
        <v>14</v>
      </c>
    </row>
    <row r="145" spans="11:14" ht="15" customHeight="1" x14ac:dyDescent="0.25">
      <c r="K145" s="208"/>
      <c r="L145" s="205"/>
      <c r="M145" s="72" t="s">
        <v>29</v>
      </c>
      <c r="N145" s="74">
        <v>23</v>
      </c>
    </row>
    <row r="146" spans="11:14" ht="15" customHeight="1" x14ac:dyDescent="0.25">
      <c r="K146" s="208"/>
      <c r="L146" s="205"/>
      <c r="M146" s="72" t="s">
        <v>296</v>
      </c>
      <c r="N146" s="74">
        <v>29</v>
      </c>
    </row>
    <row r="147" spans="11:14" ht="15" customHeight="1" x14ac:dyDescent="0.25">
      <c r="K147" s="208"/>
      <c r="L147" s="205"/>
      <c r="M147" s="72" t="s">
        <v>305</v>
      </c>
      <c r="N147" s="74">
        <v>30</v>
      </c>
    </row>
    <row r="148" spans="11:14" ht="15" customHeight="1" x14ac:dyDescent="0.25">
      <c r="K148" s="208"/>
      <c r="L148" s="205"/>
      <c r="M148" s="72" t="s">
        <v>297</v>
      </c>
      <c r="N148" s="74">
        <v>31</v>
      </c>
    </row>
    <row r="149" spans="11:14" ht="15" customHeight="1" x14ac:dyDescent="0.25">
      <c r="K149" s="209"/>
      <c r="L149" s="206"/>
      <c r="M149" s="72" t="s">
        <v>298</v>
      </c>
      <c r="N149" s="74">
        <v>32</v>
      </c>
    </row>
    <row r="150" spans="11:14" ht="15" customHeight="1" x14ac:dyDescent="0.25">
      <c r="K150" s="207" t="s">
        <v>289</v>
      </c>
      <c r="L150" s="204">
        <v>51</v>
      </c>
      <c r="M150" s="72" t="s">
        <v>19</v>
      </c>
      <c r="N150" s="74">
        <v>9</v>
      </c>
    </row>
    <row r="151" spans="11:14" x14ac:dyDescent="0.25">
      <c r="K151" s="208"/>
      <c r="L151" s="205"/>
      <c r="M151" s="72" t="s">
        <v>20</v>
      </c>
      <c r="N151" s="74">
        <v>10</v>
      </c>
    </row>
    <row r="152" spans="11:14" x14ac:dyDescent="0.25">
      <c r="K152" s="208"/>
      <c r="L152" s="205"/>
      <c r="M152" s="72" t="s">
        <v>21</v>
      </c>
      <c r="N152" s="74">
        <v>11</v>
      </c>
    </row>
    <row r="153" spans="11:14" x14ac:dyDescent="0.25">
      <c r="K153" s="208"/>
      <c r="L153" s="205"/>
      <c r="M153" s="72" t="s">
        <v>157</v>
      </c>
      <c r="N153" s="74">
        <v>14</v>
      </c>
    </row>
    <row r="154" spans="11:14" ht="15" customHeight="1" x14ac:dyDescent="0.25">
      <c r="K154" s="208"/>
      <c r="L154" s="205"/>
      <c r="M154" s="72" t="s">
        <v>29</v>
      </c>
      <c r="N154" s="74">
        <v>23</v>
      </c>
    </row>
    <row r="155" spans="11:14" x14ac:dyDescent="0.25">
      <c r="K155" s="208"/>
      <c r="L155" s="205"/>
      <c r="M155" s="72" t="s">
        <v>296</v>
      </c>
      <c r="N155" s="74">
        <v>29</v>
      </c>
    </row>
    <row r="156" spans="11:14" x14ac:dyDescent="0.25">
      <c r="K156" s="208"/>
      <c r="L156" s="205"/>
      <c r="M156" s="72" t="s">
        <v>305</v>
      </c>
      <c r="N156" s="74">
        <v>30</v>
      </c>
    </row>
    <row r="157" spans="11:14" x14ac:dyDescent="0.25">
      <c r="K157" s="208"/>
      <c r="L157" s="205"/>
      <c r="M157" s="72" t="s">
        <v>297</v>
      </c>
      <c r="N157" s="74">
        <v>31</v>
      </c>
    </row>
    <row r="158" spans="11:14" x14ac:dyDescent="0.25">
      <c r="K158" s="209"/>
      <c r="L158" s="206"/>
      <c r="M158" s="72" t="s">
        <v>298</v>
      </c>
      <c r="N158" s="74">
        <v>32</v>
      </c>
    </row>
    <row r="159" spans="11:14" ht="15" customHeight="1" x14ac:dyDescent="0.25">
      <c r="K159" s="207" t="s">
        <v>290</v>
      </c>
      <c r="L159" s="204">
        <v>52</v>
      </c>
      <c r="M159" s="72" t="s">
        <v>19</v>
      </c>
      <c r="N159" s="74">
        <v>9</v>
      </c>
    </row>
    <row r="160" spans="11:14" x14ac:dyDescent="0.25">
      <c r="K160" s="208"/>
      <c r="L160" s="205"/>
      <c r="M160" s="72" t="s">
        <v>20</v>
      </c>
      <c r="N160" s="74">
        <v>10</v>
      </c>
    </row>
    <row r="161" spans="11:14" x14ac:dyDescent="0.25">
      <c r="K161" s="208"/>
      <c r="L161" s="205"/>
      <c r="M161" s="72" t="s">
        <v>21</v>
      </c>
      <c r="N161" s="74">
        <v>11</v>
      </c>
    </row>
    <row r="162" spans="11:14" x14ac:dyDescent="0.25">
      <c r="K162" s="208"/>
      <c r="L162" s="205"/>
      <c r="M162" s="72" t="s">
        <v>157</v>
      </c>
      <c r="N162" s="74">
        <v>14</v>
      </c>
    </row>
    <row r="163" spans="11:14" x14ac:dyDescent="0.25">
      <c r="K163" s="208"/>
      <c r="L163" s="205"/>
      <c r="M163" s="72" t="s">
        <v>29</v>
      </c>
      <c r="N163" s="74">
        <v>23</v>
      </c>
    </row>
    <row r="164" spans="11:14" x14ac:dyDescent="0.25">
      <c r="K164" s="208"/>
      <c r="L164" s="205"/>
      <c r="M164" s="72" t="s">
        <v>296</v>
      </c>
      <c r="N164" s="74">
        <v>29</v>
      </c>
    </row>
    <row r="165" spans="11:14" x14ac:dyDescent="0.25">
      <c r="K165" s="208"/>
      <c r="L165" s="205"/>
      <c r="M165" s="72" t="s">
        <v>305</v>
      </c>
      <c r="N165" s="74">
        <v>30</v>
      </c>
    </row>
    <row r="166" spans="11:14" x14ac:dyDescent="0.25">
      <c r="K166" s="208"/>
      <c r="L166" s="205"/>
      <c r="M166" s="72" t="s">
        <v>297</v>
      </c>
      <c r="N166" s="74">
        <v>31</v>
      </c>
    </row>
    <row r="167" spans="11:14" x14ac:dyDescent="0.25">
      <c r="K167" s="209"/>
      <c r="L167" s="206"/>
      <c r="M167" s="72" t="s">
        <v>298</v>
      </c>
      <c r="N167" s="74">
        <v>32</v>
      </c>
    </row>
    <row r="168" spans="11:14" x14ac:dyDescent="0.25">
      <c r="K168" s="207" t="s">
        <v>291</v>
      </c>
      <c r="L168" s="204">
        <v>53</v>
      </c>
      <c r="M168" s="72" t="s">
        <v>19</v>
      </c>
      <c r="N168" s="74">
        <v>9</v>
      </c>
    </row>
    <row r="169" spans="11:14" x14ac:dyDescent="0.25">
      <c r="K169" s="208"/>
      <c r="L169" s="205"/>
      <c r="M169" s="69" t="s">
        <v>20</v>
      </c>
      <c r="N169" s="61">
        <v>10</v>
      </c>
    </row>
    <row r="170" spans="11:14" x14ac:dyDescent="0.25">
      <c r="K170" s="208"/>
      <c r="L170" s="205"/>
      <c r="M170" s="69" t="s">
        <v>21</v>
      </c>
      <c r="N170" s="61">
        <v>11</v>
      </c>
    </row>
    <row r="171" spans="11:14" x14ac:dyDescent="0.25">
      <c r="K171" s="208"/>
      <c r="L171" s="205"/>
      <c r="M171" s="69" t="s">
        <v>157</v>
      </c>
      <c r="N171" s="61">
        <v>14</v>
      </c>
    </row>
    <row r="172" spans="11:14" x14ac:dyDescent="0.25">
      <c r="K172" s="208"/>
      <c r="L172" s="205"/>
      <c r="M172" s="69" t="s">
        <v>29</v>
      </c>
      <c r="N172" s="61">
        <v>23</v>
      </c>
    </row>
    <row r="173" spans="11:14" x14ac:dyDescent="0.25">
      <c r="K173" s="208"/>
      <c r="L173" s="205"/>
      <c r="M173" s="69" t="s">
        <v>296</v>
      </c>
      <c r="N173" s="61">
        <v>29</v>
      </c>
    </row>
    <row r="174" spans="11:14" x14ac:dyDescent="0.25">
      <c r="K174" s="208"/>
      <c r="L174" s="205"/>
      <c r="M174" s="69" t="s">
        <v>305</v>
      </c>
      <c r="N174" s="61">
        <v>30</v>
      </c>
    </row>
    <row r="175" spans="11:14" x14ac:dyDescent="0.25">
      <c r="K175" s="208"/>
      <c r="L175" s="205"/>
      <c r="M175" s="69" t="s">
        <v>297</v>
      </c>
      <c r="N175" s="61">
        <v>31</v>
      </c>
    </row>
    <row r="176" spans="11:14" x14ac:dyDescent="0.25">
      <c r="K176" s="209"/>
      <c r="L176" s="206"/>
      <c r="M176" s="69" t="s">
        <v>298</v>
      </c>
      <c r="N176" s="61">
        <v>32</v>
      </c>
    </row>
    <row r="177" spans="11:14" x14ac:dyDescent="0.25">
      <c r="K177" s="207" t="s">
        <v>57</v>
      </c>
      <c r="L177" s="204">
        <v>40</v>
      </c>
      <c r="M177" s="69" t="s">
        <v>25</v>
      </c>
      <c r="N177" s="61">
        <v>3</v>
      </c>
    </row>
    <row r="178" spans="11:14" x14ac:dyDescent="0.25">
      <c r="K178" s="208"/>
      <c r="L178" s="205"/>
      <c r="M178" s="68" t="s">
        <v>28</v>
      </c>
      <c r="N178" s="62">
        <v>7</v>
      </c>
    </row>
    <row r="179" spans="11:14" x14ac:dyDescent="0.25">
      <c r="K179" s="208"/>
      <c r="L179" s="205"/>
      <c r="M179" s="68" t="s">
        <v>19</v>
      </c>
      <c r="N179" s="62">
        <v>9</v>
      </c>
    </row>
    <row r="180" spans="11:14" x14ac:dyDescent="0.25">
      <c r="K180" s="208"/>
      <c r="L180" s="205"/>
      <c r="M180" s="68" t="s">
        <v>21</v>
      </c>
      <c r="N180" s="62">
        <v>11</v>
      </c>
    </row>
    <row r="181" spans="11:14" x14ac:dyDescent="0.25">
      <c r="K181" s="208"/>
      <c r="L181" s="205"/>
      <c r="M181" s="68" t="s">
        <v>22</v>
      </c>
      <c r="N181" s="62">
        <v>12</v>
      </c>
    </row>
    <row r="182" spans="11:14" x14ac:dyDescent="0.25">
      <c r="K182" s="208"/>
      <c r="L182" s="205"/>
      <c r="M182" s="68" t="s">
        <v>26</v>
      </c>
      <c r="N182" s="62">
        <v>13</v>
      </c>
    </row>
    <row r="183" spans="11:14" x14ac:dyDescent="0.25">
      <c r="K183" s="208"/>
      <c r="L183" s="205"/>
      <c r="M183" s="68" t="s">
        <v>293</v>
      </c>
      <c r="N183" s="62">
        <v>18</v>
      </c>
    </row>
    <row r="184" spans="11:14" x14ac:dyDescent="0.25">
      <c r="K184" s="208"/>
      <c r="L184" s="205"/>
      <c r="M184" s="68" t="s">
        <v>29</v>
      </c>
      <c r="N184" s="62">
        <v>23</v>
      </c>
    </row>
    <row r="185" spans="11:14" x14ac:dyDescent="0.25">
      <c r="K185" s="208"/>
      <c r="L185" s="205"/>
      <c r="M185" s="68" t="s">
        <v>306</v>
      </c>
      <c r="N185" s="62">
        <v>26</v>
      </c>
    </row>
    <row r="186" spans="11:14" x14ac:dyDescent="0.25">
      <c r="K186" s="208"/>
      <c r="L186" s="205"/>
      <c r="M186" s="68" t="s">
        <v>296</v>
      </c>
      <c r="N186" s="62">
        <v>29</v>
      </c>
    </row>
    <row r="187" spans="11:14" x14ac:dyDescent="0.25">
      <c r="K187" s="209"/>
      <c r="L187" s="206"/>
      <c r="M187" s="71" t="s">
        <v>298</v>
      </c>
      <c r="N187" s="63">
        <v>32</v>
      </c>
    </row>
    <row r="188" spans="11:14" x14ac:dyDescent="0.25">
      <c r="K188" s="207" t="s">
        <v>58</v>
      </c>
      <c r="L188" s="204">
        <v>41</v>
      </c>
      <c r="M188" s="69" t="s">
        <v>25</v>
      </c>
      <c r="N188" s="61">
        <v>3</v>
      </c>
    </row>
    <row r="189" spans="11:14" x14ac:dyDescent="0.25">
      <c r="K189" s="208"/>
      <c r="L189" s="205"/>
      <c r="M189" s="68" t="s">
        <v>28</v>
      </c>
      <c r="N189" s="62">
        <v>7</v>
      </c>
    </row>
    <row r="190" spans="11:14" x14ac:dyDescent="0.25">
      <c r="K190" s="208"/>
      <c r="L190" s="205"/>
      <c r="M190" s="68" t="s">
        <v>19</v>
      </c>
      <c r="N190" s="62">
        <v>9</v>
      </c>
    </row>
    <row r="191" spans="11:14" x14ac:dyDescent="0.25">
      <c r="K191" s="208"/>
      <c r="L191" s="205"/>
      <c r="M191" s="68" t="s">
        <v>21</v>
      </c>
      <c r="N191" s="62">
        <v>11</v>
      </c>
    </row>
    <row r="192" spans="11:14" x14ac:dyDescent="0.25">
      <c r="K192" s="208"/>
      <c r="L192" s="205"/>
      <c r="M192" s="68" t="s">
        <v>22</v>
      </c>
      <c r="N192" s="62">
        <v>12</v>
      </c>
    </row>
    <row r="193" spans="11:14" x14ac:dyDescent="0.25">
      <c r="K193" s="208"/>
      <c r="L193" s="205"/>
      <c r="M193" s="68" t="s">
        <v>26</v>
      </c>
      <c r="N193" s="62">
        <v>13</v>
      </c>
    </row>
    <row r="194" spans="11:14" x14ac:dyDescent="0.25">
      <c r="K194" s="208"/>
      <c r="L194" s="205"/>
      <c r="M194" s="68" t="s">
        <v>29</v>
      </c>
      <c r="N194" s="62">
        <v>23</v>
      </c>
    </row>
    <row r="195" spans="11:14" x14ac:dyDescent="0.25">
      <c r="K195" s="208"/>
      <c r="L195" s="205"/>
      <c r="M195" s="68" t="s">
        <v>306</v>
      </c>
      <c r="N195" s="62">
        <v>26</v>
      </c>
    </row>
    <row r="196" spans="11:14" x14ac:dyDescent="0.25">
      <c r="K196" s="208"/>
      <c r="L196" s="205"/>
      <c r="M196" s="68" t="s">
        <v>296</v>
      </c>
      <c r="N196" s="62">
        <v>29</v>
      </c>
    </row>
    <row r="197" spans="11:14" x14ac:dyDescent="0.25">
      <c r="K197" s="209"/>
      <c r="L197" s="206"/>
      <c r="M197" s="71" t="s">
        <v>298</v>
      </c>
      <c r="N197" s="63">
        <v>32</v>
      </c>
    </row>
    <row r="198" spans="11:14" x14ac:dyDescent="0.25">
      <c r="K198" s="207" t="s">
        <v>75</v>
      </c>
      <c r="L198" s="204">
        <v>37</v>
      </c>
      <c r="M198" s="69" t="s">
        <v>307</v>
      </c>
      <c r="N198" s="61">
        <v>7</v>
      </c>
    </row>
    <row r="199" spans="11:14" x14ac:dyDescent="0.25">
      <c r="K199" s="208"/>
      <c r="L199" s="205"/>
      <c r="M199" s="68" t="s">
        <v>19</v>
      </c>
      <c r="N199" s="62">
        <v>9</v>
      </c>
    </row>
    <row r="200" spans="11:14" x14ac:dyDescent="0.25">
      <c r="K200" s="208"/>
      <c r="L200" s="205"/>
      <c r="M200" s="68" t="s">
        <v>21</v>
      </c>
      <c r="N200" s="62">
        <v>11</v>
      </c>
    </row>
    <row r="201" spans="11:14" x14ac:dyDescent="0.25">
      <c r="K201" s="208"/>
      <c r="L201" s="205"/>
      <c r="M201" s="68" t="s">
        <v>302</v>
      </c>
      <c r="N201" s="62">
        <v>12</v>
      </c>
    </row>
    <row r="202" spans="11:14" x14ac:dyDescent="0.25">
      <c r="K202" s="209"/>
      <c r="L202" s="206"/>
      <c r="M202" s="71" t="s">
        <v>296</v>
      </c>
      <c r="N202" s="63">
        <v>29</v>
      </c>
    </row>
    <row r="203" spans="11:14" x14ac:dyDescent="0.25">
      <c r="K203" s="207" t="s">
        <v>76</v>
      </c>
      <c r="L203" s="204">
        <v>38</v>
      </c>
      <c r="M203" s="69" t="s">
        <v>21</v>
      </c>
      <c r="N203" s="61">
        <v>11</v>
      </c>
    </row>
    <row r="204" spans="11:14" x14ac:dyDescent="0.25">
      <c r="K204" s="208"/>
      <c r="L204" s="205"/>
      <c r="M204" s="68" t="s">
        <v>26</v>
      </c>
      <c r="N204" s="62">
        <v>13</v>
      </c>
    </row>
    <row r="205" spans="11:14" x14ac:dyDescent="0.25">
      <c r="K205" s="208"/>
      <c r="L205" s="205"/>
      <c r="M205" s="68" t="s">
        <v>39</v>
      </c>
      <c r="N205" s="62">
        <v>17</v>
      </c>
    </row>
    <row r="206" spans="11:14" x14ac:dyDescent="0.25">
      <c r="K206" s="208"/>
      <c r="L206" s="205"/>
      <c r="M206" s="68" t="s">
        <v>29</v>
      </c>
      <c r="N206" s="62">
        <v>23</v>
      </c>
    </row>
    <row r="207" spans="11:14" x14ac:dyDescent="0.25">
      <c r="K207" s="208"/>
      <c r="L207" s="205"/>
      <c r="M207" s="68" t="s">
        <v>308</v>
      </c>
      <c r="N207" s="62">
        <v>27</v>
      </c>
    </row>
    <row r="208" spans="11:14" x14ac:dyDescent="0.25">
      <c r="K208" s="208"/>
      <c r="L208" s="205"/>
      <c r="M208" s="68" t="s">
        <v>296</v>
      </c>
      <c r="N208" s="62">
        <v>29</v>
      </c>
    </row>
    <row r="209" spans="11:14" x14ac:dyDescent="0.25">
      <c r="K209" s="209"/>
      <c r="L209" s="206"/>
      <c r="M209" s="71" t="s">
        <v>298</v>
      </c>
      <c r="N209" s="63">
        <v>32</v>
      </c>
    </row>
    <row r="210" spans="11:14" x14ac:dyDescent="0.25">
      <c r="K210" s="207" t="s">
        <v>77</v>
      </c>
      <c r="L210" s="204">
        <v>39</v>
      </c>
      <c r="M210" s="69" t="s">
        <v>25</v>
      </c>
      <c r="N210" s="61">
        <v>3</v>
      </c>
    </row>
    <row r="211" spans="11:14" x14ac:dyDescent="0.25">
      <c r="K211" s="208"/>
      <c r="L211" s="205"/>
      <c r="M211" s="68" t="s">
        <v>28</v>
      </c>
      <c r="N211" s="62">
        <v>7</v>
      </c>
    </row>
    <row r="212" spans="11:14" x14ac:dyDescent="0.25">
      <c r="K212" s="208"/>
      <c r="L212" s="205"/>
      <c r="M212" s="68" t="s">
        <v>19</v>
      </c>
      <c r="N212" s="62">
        <v>9</v>
      </c>
    </row>
    <row r="213" spans="11:14" x14ac:dyDescent="0.25">
      <c r="K213" s="208"/>
      <c r="L213" s="205"/>
      <c r="M213" s="68" t="s">
        <v>21</v>
      </c>
      <c r="N213" s="62">
        <v>11</v>
      </c>
    </row>
    <row r="214" spans="11:14" x14ac:dyDescent="0.25">
      <c r="K214" s="208"/>
      <c r="L214" s="205"/>
      <c r="M214" s="68" t="s">
        <v>302</v>
      </c>
      <c r="N214" s="62">
        <v>12</v>
      </c>
    </row>
    <row r="215" spans="11:14" x14ac:dyDescent="0.25">
      <c r="K215" s="208"/>
      <c r="L215" s="205"/>
      <c r="M215" s="68" t="s">
        <v>29</v>
      </c>
      <c r="N215" s="62">
        <v>23</v>
      </c>
    </row>
    <row r="216" spans="11:14" x14ac:dyDescent="0.25">
      <c r="K216" s="209"/>
      <c r="L216" s="206"/>
      <c r="M216" s="71" t="s">
        <v>296</v>
      </c>
      <c r="N216" s="63">
        <v>29</v>
      </c>
    </row>
    <row r="217" spans="11:14" x14ac:dyDescent="0.25">
      <c r="K217" s="207" t="s">
        <v>41</v>
      </c>
      <c r="L217" s="204">
        <v>42</v>
      </c>
      <c r="M217" s="69" t="s">
        <v>25</v>
      </c>
      <c r="N217" s="61">
        <v>3</v>
      </c>
    </row>
    <row r="218" spans="11:14" x14ac:dyDescent="0.25">
      <c r="K218" s="208"/>
      <c r="L218" s="205"/>
      <c r="M218" s="68" t="s">
        <v>28</v>
      </c>
      <c r="N218" s="62">
        <v>7</v>
      </c>
    </row>
    <row r="219" spans="11:14" x14ac:dyDescent="0.25">
      <c r="K219" s="208"/>
      <c r="L219" s="205"/>
      <c r="M219" s="68" t="s">
        <v>19</v>
      </c>
      <c r="N219" s="62">
        <v>9</v>
      </c>
    </row>
    <row r="220" spans="11:14" x14ac:dyDescent="0.25">
      <c r="K220" s="208"/>
      <c r="L220" s="205"/>
      <c r="M220" s="68" t="s">
        <v>21</v>
      </c>
      <c r="N220" s="62">
        <v>11</v>
      </c>
    </row>
    <row r="221" spans="11:14" x14ac:dyDescent="0.25">
      <c r="K221" s="208"/>
      <c r="L221" s="205"/>
      <c r="M221" s="68" t="s">
        <v>302</v>
      </c>
      <c r="N221" s="62">
        <v>12</v>
      </c>
    </row>
    <row r="222" spans="11:14" x14ac:dyDescent="0.25">
      <c r="K222" s="209"/>
      <c r="L222" s="206"/>
      <c r="M222" s="71" t="s">
        <v>296</v>
      </c>
      <c r="N222" s="63">
        <v>29</v>
      </c>
    </row>
    <row r="223" spans="11:14" x14ac:dyDescent="0.25">
      <c r="K223" s="207" t="s">
        <v>316</v>
      </c>
      <c r="L223" s="204">
        <v>54</v>
      </c>
      <c r="M223" s="69" t="s">
        <v>25</v>
      </c>
      <c r="N223" s="61">
        <v>3</v>
      </c>
    </row>
    <row r="224" spans="11:14" x14ac:dyDescent="0.25">
      <c r="K224" s="208"/>
      <c r="L224" s="205"/>
      <c r="M224" s="68" t="s">
        <v>28</v>
      </c>
      <c r="N224" s="62">
        <v>7</v>
      </c>
    </row>
    <row r="225" spans="11:14" x14ac:dyDescent="0.25">
      <c r="K225" s="208"/>
      <c r="L225" s="205"/>
      <c r="M225" s="68" t="s">
        <v>19</v>
      </c>
      <c r="N225" s="62">
        <v>9</v>
      </c>
    </row>
    <row r="226" spans="11:14" x14ac:dyDescent="0.25">
      <c r="K226" s="208"/>
      <c r="L226" s="205"/>
      <c r="M226" s="68" t="s">
        <v>21</v>
      </c>
      <c r="N226" s="62">
        <v>11</v>
      </c>
    </row>
    <row r="227" spans="11:14" x14ac:dyDescent="0.25">
      <c r="K227" s="208"/>
      <c r="L227" s="205"/>
      <c r="M227" s="68" t="s">
        <v>302</v>
      </c>
      <c r="N227" s="62">
        <v>12</v>
      </c>
    </row>
    <row r="228" spans="11:14" x14ac:dyDescent="0.25">
      <c r="K228" s="208"/>
      <c r="L228" s="205"/>
      <c r="M228" s="68" t="s">
        <v>26</v>
      </c>
      <c r="N228" s="62">
        <v>13</v>
      </c>
    </row>
    <row r="229" spans="11:14" x14ac:dyDescent="0.25">
      <c r="K229" s="208"/>
      <c r="L229" s="205"/>
      <c r="M229" s="68" t="s">
        <v>29</v>
      </c>
      <c r="N229" s="62">
        <v>23</v>
      </c>
    </row>
    <row r="230" spans="11:14" x14ac:dyDescent="0.25">
      <c r="K230" s="208"/>
      <c r="L230" s="205"/>
      <c r="M230" s="68" t="s">
        <v>306</v>
      </c>
      <c r="N230" s="62">
        <v>26</v>
      </c>
    </row>
    <row r="231" spans="11:14" x14ac:dyDescent="0.25">
      <c r="K231" s="208"/>
      <c r="L231" s="205"/>
      <c r="M231" s="68" t="s">
        <v>303</v>
      </c>
      <c r="N231" s="62">
        <v>27</v>
      </c>
    </row>
    <row r="232" spans="11:14" x14ac:dyDescent="0.25">
      <c r="K232" s="208"/>
      <c r="L232" s="205"/>
      <c r="M232" s="68" t="s">
        <v>295</v>
      </c>
      <c r="N232" s="62">
        <v>28</v>
      </c>
    </row>
    <row r="233" spans="11:14" x14ac:dyDescent="0.25">
      <c r="K233" s="209"/>
      <c r="L233" s="206"/>
      <c r="M233" s="71" t="s">
        <v>296</v>
      </c>
      <c r="N233" s="63">
        <v>29</v>
      </c>
    </row>
    <row r="234" spans="11:14" x14ac:dyDescent="0.25">
      <c r="K234" s="210" t="s">
        <v>78</v>
      </c>
      <c r="L234" s="213">
        <v>55</v>
      </c>
      <c r="M234" s="75" t="s">
        <v>25</v>
      </c>
      <c r="N234" s="58">
        <v>3</v>
      </c>
    </row>
    <row r="235" spans="11:14" x14ac:dyDescent="0.25">
      <c r="K235" s="211"/>
      <c r="L235" s="214"/>
      <c r="M235" s="76" t="s">
        <v>15</v>
      </c>
      <c r="N235" s="59">
        <v>5</v>
      </c>
    </row>
    <row r="236" spans="11:14" x14ac:dyDescent="0.25">
      <c r="K236" s="211"/>
      <c r="L236" s="214"/>
      <c r="M236" s="76" t="s">
        <v>21</v>
      </c>
      <c r="N236" s="59">
        <v>11</v>
      </c>
    </row>
    <row r="237" spans="11:14" x14ac:dyDescent="0.25">
      <c r="K237" s="211"/>
      <c r="L237" s="214"/>
      <c r="M237" s="76" t="s">
        <v>26</v>
      </c>
      <c r="N237" s="59">
        <v>13</v>
      </c>
    </row>
    <row r="238" spans="11:14" x14ac:dyDescent="0.25">
      <c r="K238" s="211"/>
      <c r="L238" s="214"/>
      <c r="M238" s="76" t="s">
        <v>30</v>
      </c>
      <c r="N238" s="59">
        <v>19</v>
      </c>
    </row>
    <row r="239" spans="11:14" x14ac:dyDescent="0.25">
      <c r="K239" s="212"/>
      <c r="L239" s="215"/>
      <c r="M239" s="73" t="s">
        <v>29</v>
      </c>
      <c r="N239" s="60">
        <v>23</v>
      </c>
    </row>
  </sheetData>
  <sheetProtection password="CC96" sheet="1" objects="1" scenarios="1"/>
  <mergeCells count="52">
    <mergeCell ref="L203:L209"/>
    <mergeCell ref="K203:K209"/>
    <mergeCell ref="L2:L19"/>
    <mergeCell ref="K2:K19"/>
    <mergeCell ref="L20:L35"/>
    <mergeCell ref="K20:K35"/>
    <mergeCell ref="L53:L59"/>
    <mergeCell ref="K53:K59"/>
    <mergeCell ref="L74:L79"/>
    <mergeCell ref="K74:K79"/>
    <mergeCell ref="L80:L86"/>
    <mergeCell ref="K80:K86"/>
    <mergeCell ref="L177:L187"/>
    <mergeCell ref="K177:K187"/>
    <mergeCell ref="L36:L52"/>
    <mergeCell ref="K36:K52"/>
    <mergeCell ref="L60:L66"/>
    <mergeCell ref="K60:K66"/>
    <mergeCell ref="L67:L73"/>
    <mergeCell ref="K67:K73"/>
    <mergeCell ref="K87:K95"/>
    <mergeCell ref="L87:L95"/>
    <mergeCell ref="L96:L104"/>
    <mergeCell ref="K96:K104"/>
    <mergeCell ref="K234:K239"/>
    <mergeCell ref="L234:L239"/>
    <mergeCell ref="L223:L233"/>
    <mergeCell ref="K223:K233"/>
    <mergeCell ref="L210:L216"/>
    <mergeCell ref="K210:K216"/>
    <mergeCell ref="L217:L222"/>
    <mergeCell ref="K217:K222"/>
    <mergeCell ref="L188:L197"/>
    <mergeCell ref="K188:K197"/>
    <mergeCell ref="L198:L202"/>
    <mergeCell ref="K198:K202"/>
    <mergeCell ref="K105:K113"/>
    <mergeCell ref="L105:L113"/>
    <mergeCell ref="L114:L122"/>
    <mergeCell ref="K114:K122"/>
    <mergeCell ref="L123:L131"/>
    <mergeCell ref="K123:K131"/>
    <mergeCell ref="K159:K167"/>
    <mergeCell ref="L159:L167"/>
    <mergeCell ref="L168:L176"/>
    <mergeCell ref="K168:K176"/>
    <mergeCell ref="K132:K140"/>
    <mergeCell ref="L132:L140"/>
    <mergeCell ref="L141:L149"/>
    <mergeCell ref="K141:K149"/>
    <mergeCell ref="K150:K158"/>
    <mergeCell ref="L150:L15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labras_x0020_Clave xmlns="$ListId:Documentos;" xsi:nil="true"/>
    <PublishingExpirationDate xmlns="http://schemas.microsoft.com/sharepoint/v3" xsi:nil="true"/>
    <PublishingStartDate xmlns="http://schemas.microsoft.com/sharepoint/v3" xsi:nil="true"/>
    <Dpto_Col xmlns="2045153c-6d82-4f45-b1a4-8eb910407b3c" xsi:nil="true"/>
    <AverageRating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C03B0F1224934A9B1C15892590B0FA" ma:contentTypeVersion="" ma:contentTypeDescription="Crear nuevo documento." ma:contentTypeScope="" ma:versionID="af4995a3fd55159cd373e8a3cf5ccc7b">
  <xsd:schema xmlns:xsd="http://www.w3.org/2001/XMLSchema" xmlns:xs="http://www.w3.org/2001/XMLSchema" xmlns:p="http://schemas.microsoft.com/office/2006/metadata/properties" xmlns:ns1="http://schemas.microsoft.com/sharepoint/v3" xmlns:ns2="2045153c-6d82-4f45-b1a4-8eb910407b3c" xmlns:ns3="$ListId:Documentos;" targetNamespace="http://schemas.microsoft.com/office/2006/metadata/properties" ma:root="true" ma:fieldsID="31eb6cfc7d2c62402067f155fcc3953f" ns1:_="" ns2:_="" ns3:_="">
    <xsd:import namespace="http://schemas.microsoft.com/sharepoint/v3"/>
    <xsd:import namespace="2045153c-6d82-4f45-b1a4-8eb910407b3c"/>
    <xsd:import namespace="$ListId:Documentos;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Dpto_Col" minOccurs="0"/>
                <xsd:element ref="ns3:Palabras_x0020_Clave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PublishingStartDate" ma:index="13" nillable="true" ma:displayName="Fecha de inicio programada" ma:internalName="PublishingStartDate">
      <xsd:simpleType>
        <xsd:restriction base="dms:Unknown"/>
      </xsd:simpleType>
    </xsd:element>
    <xsd:element name="PublishingExpirationDate" ma:index="14" nillable="true" ma:displayName="Fecha de finalización programada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5153c-6d82-4f45-b1a4-8eb910407b3c" elementFormDefault="qualified">
    <xsd:import namespace="http://schemas.microsoft.com/office/2006/documentManagement/types"/>
    <xsd:import namespace="http://schemas.microsoft.com/office/infopath/2007/PartnerControls"/>
    <xsd:element name="Dpto_Col" ma:index="10" nillable="true" ma:displayName="Dpto_Col" ma:list="{EFCC81D3-1F24-4798-865F-E167589289D4}" ma:internalName="Dpto_Col" ma:showField="Title" ma:web="{f9d7d78a-517d-4fb2-8937-d04d9e1723e9}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cumentos;" elementFormDefault="qualified">
    <xsd:import namespace="http://schemas.microsoft.com/office/2006/documentManagement/types"/>
    <xsd:import namespace="http://schemas.microsoft.com/office/infopath/2007/PartnerControls"/>
    <xsd:element name="Palabras_x0020_Clave" ma:index="12" nillable="true" ma:displayName="Palabras Clave" ma:internalName="Palabras_x0020_Clav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D4A2DE-7F6F-4D04-A94A-BE57EADE49BC}">
  <ds:schemaRefs>
    <ds:schemaRef ds:uri="$ListId:Documentos;"/>
    <ds:schemaRef ds:uri="http://schemas.microsoft.com/office/2006/metadata/properties"/>
    <ds:schemaRef ds:uri="http://schemas.microsoft.com/sharepoint/v3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045153c-6d82-4f45-b1a4-8eb910407b3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68C7B5C-2FD5-454A-AE24-F313241F5E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45153c-6d82-4f45-b1a4-8eb910407b3c"/>
    <ds:schemaRef ds:uri="$ListId:Documentos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226366-D30C-4667-B66C-7FD232FAD0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34</vt:i4>
      </vt:variant>
    </vt:vector>
  </HeadingPairs>
  <TitlesOfParts>
    <vt:vector size="37" baseType="lpstr">
      <vt:lpstr>Instrucciones de llenado</vt:lpstr>
      <vt:lpstr>Formato</vt:lpstr>
      <vt:lpstr>Productos y Reclamos</vt:lpstr>
      <vt:lpstr>agencia</vt:lpstr>
      <vt:lpstr>Formato!Área_de_impresión</vt:lpstr>
      <vt:lpstr>'Instrucciones de llenado'!Área_de_impresión</vt:lpstr>
      <vt:lpstr>Atención_al_Cliente_y_Servicios_de_Oficina</vt:lpstr>
      <vt:lpstr>Bonos_de_la_Deuda_Pública</vt:lpstr>
      <vt:lpstr>Caja_de_Seguridad</vt:lpstr>
      <vt:lpstr>Cheques</vt:lpstr>
      <vt:lpstr>Cheques_de_Gerencia</vt:lpstr>
      <vt:lpstr>cliente</vt:lpstr>
      <vt:lpstr>Credimujer</vt:lpstr>
      <vt:lpstr>Crédito_Agrícola</vt:lpstr>
      <vt:lpstr>Crédito_al_Consumo</vt:lpstr>
      <vt:lpstr>Crédito_al_Turismo</vt:lpstr>
      <vt:lpstr>Crédito_Comercial</vt:lpstr>
      <vt:lpstr>Crédito_de_Vehículo</vt:lpstr>
      <vt:lpstr>Crédito_Hipotecario</vt:lpstr>
      <vt:lpstr>Crédito_Personal</vt:lpstr>
      <vt:lpstr>Crédito_Salud</vt:lpstr>
      <vt:lpstr>cuenta</vt:lpstr>
      <vt:lpstr>Cuenta_Corriente</vt:lpstr>
      <vt:lpstr>Cuenta_de_Ahorro</vt:lpstr>
      <vt:lpstr>Cuenta_en_Moneda_Extranjera</vt:lpstr>
      <vt:lpstr>Depósitos_a_Plazo_Fijo</vt:lpstr>
      <vt:lpstr>Fideicomiso</vt:lpstr>
      <vt:lpstr>Libreta_de_Ahorro</vt:lpstr>
      <vt:lpstr>Microcrédito</vt:lpstr>
      <vt:lpstr>Operaciones_Cambiarias</vt:lpstr>
      <vt:lpstr>producto</vt:lpstr>
      <vt:lpstr>Tarjeta_Prepagada</vt:lpstr>
      <vt:lpstr>TDC</vt:lpstr>
      <vt:lpstr>TDD</vt:lpstr>
      <vt:lpstr>Tipo</vt:lpstr>
      <vt:lpstr>TipoG</vt:lpstr>
      <vt:lpstr>usuario</vt:lpstr>
    </vt:vector>
  </TitlesOfParts>
  <Company>Banco Exterior C.A.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F23760</dc:creator>
  <cp:lastModifiedBy>Clara Lanz</cp:lastModifiedBy>
  <cp:lastPrinted>2026-01-02T13:39:55Z</cp:lastPrinted>
  <dcterms:created xsi:type="dcterms:W3CDTF">2011-01-18T18:56:46Z</dcterms:created>
  <dcterms:modified xsi:type="dcterms:W3CDTF">2026-02-12T12:11:59Z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0x01010002C03B0F1224934A9B1C15892590B0FA</vt:lpwstr>
  </property>
</Properties>
</file>